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arandriambololonera\Desktop\DCE Fl\LOT 5\"/>
    </mc:Choice>
  </mc:AlternateContent>
  <xr:revisionPtr revIDLastSave="0" documentId="8_{DAEF8098-E421-4125-ACD6-9B29AD8538E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age de garde" sheetId="2" r:id="rId1"/>
    <sheet name="Lot N°05 MENUISERIES INTERIEUR" sheetId="1" r:id="rId2"/>
  </sheets>
  <definedNames>
    <definedName name="_xlnm.Print_Titles" localSheetId="1">'Lot N°05 MENUISERIES INTERIEUR'!$1:$2</definedName>
    <definedName name="_xlnm.Print_Area" localSheetId="1">'Lot N°05 MENUISERIES INTERIEUR'!$A$1:$F$260</definedName>
    <definedName name="_xlnm.Print_Area" localSheetId="0">'Page de garde'!$A$1:$I$55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8" i="1" s="1"/>
  <c r="F9" i="1"/>
  <c r="F13" i="1"/>
  <c r="F22" i="1"/>
  <c r="F27" i="1"/>
  <c r="F30" i="1"/>
  <c r="F33" i="1"/>
  <c r="F36" i="1"/>
  <c r="F40" i="1"/>
  <c r="F44" i="1"/>
  <c r="F47" i="1"/>
  <c r="F51" i="1"/>
  <c r="F54" i="1"/>
  <c r="F57" i="1"/>
  <c r="F60" i="1"/>
  <c r="F63" i="1"/>
  <c r="F66" i="1"/>
  <c r="F69" i="1"/>
  <c r="F72" i="1"/>
  <c r="F76" i="1"/>
  <c r="F80" i="1"/>
  <c r="F83" i="1"/>
  <c r="F87" i="1"/>
  <c r="F90" i="1"/>
  <c r="F93" i="1"/>
  <c r="F96" i="1"/>
  <c r="F100" i="1"/>
  <c r="F103" i="1"/>
  <c r="F107" i="1"/>
  <c r="F111" i="1"/>
  <c r="F114" i="1"/>
  <c r="F117" i="1"/>
  <c r="F120" i="1"/>
  <c r="F123" i="1"/>
  <c r="F127" i="1"/>
  <c r="F130" i="1"/>
  <c r="F133" i="1"/>
  <c r="F136" i="1"/>
  <c r="F139" i="1"/>
  <c r="F142" i="1"/>
  <c r="F145" i="1"/>
  <c r="F148" i="1"/>
  <c r="F152" i="1"/>
  <c r="F155" i="1"/>
  <c r="F158" i="1"/>
  <c r="F161" i="1"/>
  <c r="F164" i="1"/>
  <c r="F168" i="1"/>
  <c r="F171" i="1"/>
  <c r="F174" i="1"/>
  <c r="F177" i="1"/>
  <c r="F180" i="1"/>
  <c r="F183" i="1"/>
  <c r="F186" i="1"/>
  <c r="F189" i="1"/>
  <c r="F192" i="1"/>
  <c r="F195" i="1"/>
  <c r="F198" i="1"/>
  <c r="F201" i="1"/>
  <c r="F204" i="1"/>
  <c r="F207" i="1"/>
  <c r="F215" i="1"/>
  <c r="F218" i="1"/>
  <c r="F222" i="1"/>
  <c r="F226" i="1"/>
  <c r="F229" i="1"/>
  <c r="F232" i="1"/>
  <c r="F236" i="1"/>
  <c r="F239" i="1"/>
  <c r="F242" i="1"/>
  <c r="F245" i="1"/>
  <c r="F249" i="1"/>
  <c r="B258" i="1"/>
  <c r="F253" i="1" l="1"/>
  <c r="F211" i="1"/>
  <c r="F257" i="1" s="1"/>
  <c r="F258" i="1" l="1"/>
  <c r="F259" i="1" s="1"/>
</calcChain>
</file>

<file path=xl/sharedStrings.xml><?xml version="1.0" encoding="utf-8"?>
<sst xmlns="http://schemas.openxmlformats.org/spreadsheetml/2006/main" count="588" uniqueCount="588">
  <si>
    <t>U</t>
  </si>
  <si>
    <t>Quantité</t>
  </si>
  <si>
    <t>Prix en €</t>
  </si>
  <si>
    <t>Total en €</t>
  </si>
  <si>
    <t>3</t>
  </si>
  <si>
    <t>DESCRIPTION DES OUVRAGES</t>
  </si>
  <si>
    <t>CH3</t>
  </si>
  <si>
    <t>3.1</t>
  </si>
  <si>
    <t>TRAVAUX PRÉPARATOIRES</t>
  </si>
  <si>
    <t>CH4</t>
  </si>
  <si>
    <t xml:space="preserve">3.1 1 </t>
  </si>
  <si>
    <t>ÉTUDES</t>
  </si>
  <si>
    <t>for</t>
  </si>
  <si>
    <t>ART</t>
  </si>
  <si>
    <t>OCL-M231</t>
  </si>
  <si>
    <t>Localisation :</t>
  </si>
  <si>
    <t>Pour l'ensemble des ouvrages et prestations du présent marché.</t>
  </si>
  <si>
    <t xml:space="preserve">3.1 2 </t>
  </si>
  <si>
    <t>SECURITÉS COLLECTIVES</t>
  </si>
  <si>
    <t>FT</t>
  </si>
  <si>
    <t>ART</t>
  </si>
  <si>
    <t>ELP-A807</t>
  </si>
  <si>
    <t>Localisation :</t>
  </si>
  <si>
    <t>Pour l'ensemble des ouvrages et prestations du présent marché.</t>
  </si>
  <si>
    <t>Pour l'ensemble des ouvrages et prestations du présent marché.</t>
  </si>
  <si>
    <t xml:space="preserve">3.1 3 </t>
  </si>
  <si>
    <t>PROTOTYPES</t>
  </si>
  <si>
    <t>ens</t>
  </si>
  <si>
    <t>ART</t>
  </si>
  <si>
    <t>ELP-A808</t>
  </si>
  <si>
    <t>Localisation :</t>
  </si>
  <si>
    <t>selon plans et carnet de détails architecte.</t>
  </si>
  <si>
    <t>selon plans et carnet de détails architecte.</t>
  </si>
  <si>
    <t>Total TRAVAUX PRÉPARATOIRES</t>
  </si>
  <si>
    <t>STOT</t>
  </si>
  <si>
    <t>3.2</t>
  </si>
  <si>
    <t>COLLÈGE</t>
  </si>
  <si>
    <t>CH4</t>
  </si>
  <si>
    <t>3.2.1</t>
  </si>
  <si>
    <t>HABILLAGE BOIS DES COFFRES DE VOLETS ROULANTS</t>
  </si>
  <si>
    <t>CH5</t>
  </si>
  <si>
    <t xml:space="preserve">3.2.1 1 </t>
  </si>
  <si>
    <t>HABILLAGE BOIS INTERIEUR DES COFFRES DE VOLETS ROULANTS</t>
  </si>
  <si>
    <t>ml</t>
  </si>
  <si>
    <t>ART</t>
  </si>
  <si>
    <t>ELP-A759</t>
  </si>
  <si>
    <t>Localisation :</t>
  </si>
  <si>
    <t>Selon plans, carnet de repérage architecte, et notamment les habillages bois intérieurs des volets roulants.</t>
  </si>
  <si>
    <t>3.2.2</t>
  </si>
  <si>
    <t>HABILLAGE MURAUX &amp; PLAFONDS BOIS</t>
  </si>
  <si>
    <t>CH5</t>
  </si>
  <si>
    <t>3.2.2.1</t>
  </si>
  <si>
    <t>HABILLAGE MURAUX</t>
  </si>
  <si>
    <t>CH6</t>
  </si>
  <si>
    <t xml:space="preserve">3.2.2.1 1 </t>
  </si>
  <si>
    <t>OSSATURE PORTEUSE EN BOIS</t>
  </si>
  <si>
    <t>m²</t>
  </si>
  <si>
    <t>ART</t>
  </si>
  <si>
    <t>GRV-X619</t>
  </si>
  <si>
    <t>Localisation :</t>
  </si>
  <si>
    <t>Selon plans et carnets de détails architecte, et notamment: Salle de Restauration, Salle polyvalente, salles de musique, et studio d'enregistrement.</t>
  </si>
  <si>
    <t xml:space="preserve">3.2.2.1 2 </t>
  </si>
  <si>
    <t>HABILLAGE ACOUSTIQUE MURAL AUTOPORTANT EN BOIS AVEC ISOLANT</t>
  </si>
  <si>
    <t>m²</t>
  </si>
  <si>
    <t>ART</t>
  </si>
  <si>
    <t>MAR-A682</t>
  </si>
  <si>
    <t>Localisation :</t>
  </si>
  <si>
    <t>Selon plans et carnets de détails architecte, et notamment: Salle de Restauration, Salle polyvalente, salles de musique, et studio d'enregistrement.</t>
  </si>
  <si>
    <t xml:space="preserve">3.2.2.1 3 </t>
  </si>
  <si>
    <t>CIMAISE DE PROTECTION MURALE EN PLACAGE BOIS STRIE SUR SUPPORT PANNEAUX MDF 130 ht cm</t>
  </si>
  <si>
    <t>m²</t>
  </si>
  <si>
    <t>ART</t>
  </si>
  <si>
    <t>GRV-X618</t>
  </si>
  <si>
    <t>Localisation :</t>
  </si>
  <si>
    <t>Selon plans, carnet de repérage architecte, et notamment sur les parois des circulations accessibles aux élèves, RDC et R+1.</t>
  </si>
  <si>
    <t xml:space="preserve">3.2.2.1 4 </t>
  </si>
  <si>
    <t>LISSE MURALE EN PLACAGE BOIS STRIE SUR SUPPORT PANNEAUX MDF 20 ht cm</t>
  </si>
  <si>
    <t>ml</t>
  </si>
  <si>
    <t>ART</t>
  </si>
  <si>
    <t>MAR-A702</t>
  </si>
  <si>
    <t>Localisation :</t>
  </si>
  <si>
    <t>Selon plans, carnet de repérage architecte, et notamment dans les salles de classes courantes au RDC et R+1.</t>
  </si>
  <si>
    <t>3.2.2.2</t>
  </si>
  <si>
    <t>PLAFONDS BOIS</t>
  </si>
  <si>
    <t>CH6</t>
  </si>
  <si>
    <t xml:space="preserve">3.2.2.2 1 </t>
  </si>
  <si>
    <t>HABILLAGE ACOUSTIQUE EN PLAFONS AVEC ISOLANT</t>
  </si>
  <si>
    <t>m²</t>
  </si>
  <si>
    <t>ART</t>
  </si>
  <si>
    <t>MAR-A707</t>
  </si>
  <si>
    <t>Localisation :</t>
  </si>
  <si>
    <t>Selon plans et carnets de détails architecte, et notamment: Salle de Restauration, Salle polyvalente.</t>
  </si>
  <si>
    <t>3.2.3</t>
  </si>
  <si>
    <t>BLOCS PORTES INTERIEURS</t>
  </si>
  <si>
    <t>CH5</t>
  </si>
  <si>
    <t xml:space="preserve">3.2.3 1 </t>
  </si>
  <si>
    <t>ORGANIGRAMME DES CLEFS ET DES CANONS</t>
  </si>
  <si>
    <t>for</t>
  </si>
  <si>
    <t>ART</t>
  </si>
  <si>
    <t>OCL-F247</t>
  </si>
  <si>
    <t>Localisation :</t>
  </si>
  <si>
    <t>Ensemble des cylindres du projet tous lots confondus.</t>
  </si>
  <si>
    <t xml:space="preserve">3.2.3 2 </t>
  </si>
  <si>
    <t>CHIFFRAGE DES PORTES BOIS SUIVANT TABLEAU DE PORTES</t>
  </si>
  <si>
    <t>ens</t>
  </si>
  <si>
    <t>ART</t>
  </si>
  <si>
    <t>SYB-J514</t>
  </si>
  <si>
    <t>Localisation :</t>
  </si>
  <si>
    <t>Ensemble de portes bois du collège selon tableau de portes.</t>
  </si>
  <si>
    <t>3.2.4</t>
  </si>
  <si>
    <t>CHASSIS INTERIEURS BOIS</t>
  </si>
  <si>
    <t>CH5</t>
  </si>
  <si>
    <t xml:space="preserve">3.2.4 1 </t>
  </si>
  <si>
    <t>FCI_01 - CHASSIS FIXE VITRE / 42 dB Dimension: 100 x 240 cm ht All: 0.00 cm - E30</t>
  </si>
  <si>
    <t>u</t>
  </si>
  <si>
    <t>ART</t>
  </si>
  <si>
    <t>ELP-A723</t>
  </si>
  <si>
    <t>Localisation :</t>
  </si>
  <si>
    <t>Selon plans, carnet de repérage architecte, et notamment, Châssis vitré situé entre l'espace de documentation et la salle de demi-classe au RDC</t>
  </si>
  <si>
    <t xml:space="preserve">3.2.4 2 </t>
  </si>
  <si>
    <t>FCI_02 - CHASSIS FIXE VITRE / 35 dB Dimension: 100 x 250 cm ht All: 0.00 cm - EI30</t>
  </si>
  <si>
    <t>u</t>
  </si>
  <si>
    <t>ART</t>
  </si>
  <si>
    <t>ELP-A724</t>
  </si>
  <si>
    <t>Localisation :</t>
  </si>
  <si>
    <t>Selon plans, carnet de repérage architecte, et notamment, Châssis vitré situé entre la circulation et le foyer des élèves au RDC.</t>
  </si>
  <si>
    <t xml:space="preserve">3.2.4 3 </t>
  </si>
  <si>
    <t>FCI_03 - CHASSIS FIXE VITRE / 44 dB Dimension: 100 x 170 cm ht All: 0.80 cm - E30</t>
  </si>
  <si>
    <t>u</t>
  </si>
  <si>
    <t>ART</t>
  </si>
  <si>
    <t>ELP-A725</t>
  </si>
  <si>
    <t>Localisation :</t>
  </si>
  <si>
    <t>Selon plans, carnet de repérage architecte, et notamment, Châssis vitré situé entre le bureau CPE et salle de travail au RDC.</t>
  </si>
  <si>
    <t xml:space="preserve">3.2.4 4 </t>
  </si>
  <si>
    <t>FCI_03b - CHASSIS FIXE VITRE / 42 dB Dimension: 100 x 170 cm ht All: 0.80 cm - E30</t>
  </si>
  <si>
    <t>u</t>
  </si>
  <si>
    <t>ART</t>
  </si>
  <si>
    <t>ELP-A726</t>
  </si>
  <si>
    <t>Localisation :</t>
  </si>
  <si>
    <t>Selon plans, carnet de repérage architecte, et notamment, Châssis vitré situé entre le bureau assistants d'éducation et salle de permanence au RDC.</t>
  </si>
  <si>
    <t xml:space="preserve">3.2.4 5 </t>
  </si>
  <si>
    <t>FCI_04 - CHASSIS FIXE VITRE / 44 dB Dimension: 210 x 170 cm ht All: 0.80 cm - E30</t>
  </si>
  <si>
    <t>u</t>
  </si>
  <si>
    <t>ART</t>
  </si>
  <si>
    <t>ELP-A727</t>
  </si>
  <si>
    <t>Localisation :</t>
  </si>
  <si>
    <t>Selon plans, carnet de repérage architecte, et notamment, Châssis vitré situé entre l'atelier et la salle de technologie au RDC.</t>
  </si>
  <si>
    <t xml:space="preserve">3.2.4 6 </t>
  </si>
  <si>
    <t>FCI_05 - CHASSIS COULISSANT VITRE /  Dimension: 180 x 200 cm ht All: 0.80 cm - E30</t>
  </si>
  <si>
    <t>u</t>
  </si>
  <si>
    <t>ART</t>
  </si>
  <si>
    <t>ELP-A728</t>
  </si>
  <si>
    <t>Localisation :</t>
  </si>
  <si>
    <t>Selon plans, carnet de repérage architecte, et notamment, Châssis vitré situé entre le hall et la loge au RDC.</t>
  </si>
  <si>
    <t xml:space="preserve">3.2.4 7 </t>
  </si>
  <si>
    <t>FCI_06a - CLOISON VITRE FIXE Dimension: 370 x 210 ht cm ht All: 0.00</t>
  </si>
  <si>
    <t>u</t>
  </si>
  <si>
    <t>ART</t>
  </si>
  <si>
    <t>ELP-A729</t>
  </si>
  <si>
    <t>Localisation :</t>
  </si>
  <si>
    <t>Selon plans, carnet de repérage architecte, cloison vitrée située entre la salle de restauration, la zone dépose plateau, et le sas de sortie au RDC.</t>
  </si>
  <si>
    <t xml:space="preserve">3.2.4 8 </t>
  </si>
  <si>
    <t>FCI_06b - CLOISON VITRE FIXE / Dimension: 200 x 210 cm ht All: 0.00</t>
  </si>
  <si>
    <t>u</t>
  </si>
  <si>
    <t>ART</t>
  </si>
  <si>
    <t>ELP-A730</t>
  </si>
  <si>
    <t>Localisation :</t>
  </si>
  <si>
    <t>Selon plans, carnet de repérage architecte, cloison vitrée située entre la salle de restauration, la zone dépose plateau, et le sas de sortie au RDC.</t>
  </si>
  <si>
    <t>3.2.5</t>
  </si>
  <si>
    <t>CLOISON MOBILE</t>
  </si>
  <si>
    <t>CH5</t>
  </si>
  <si>
    <t xml:space="preserve">3.2.5 1 </t>
  </si>
  <si>
    <t>CLOISON MOBILE MANUELLE</t>
  </si>
  <si>
    <t>u</t>
  </si>
  <si>
    <t>ART</t>
  </si>
  <si>
    <t>SAC-E183</t>
  </si>
  <si>
    <t>Localisation :</t>
  </si>
  <si>
    <t>Selon plans, carnet de repérage architecte, Cloison située dans la salle de permanence.</t>
  </si>
  <si>
    <t>3.2.6</t>
  </si>
  <si>
    <t>FACADES DE GAINES</t>
  </si>
  <si>
    <t>CH5</t>
  </si>
  <si>
    <t xml:space="preserve">3.2.6 1 </t>
  </si>
  <si>
    <t>FACADES DE PLACARDS DE GAINES</t>
  </si>
  <si>
    <t>u</t>
  </si>
  <si>
    <t>ART</t>
  </si>
  <si>
    <t>SAC-E165</t>
  </si>
  <si>
    <t>Localisation :</t>
  </si>
  <si>
    <t>Selon plans, carnet de repérage architecte.</t>
  </si>
  <si>
    <t xml:space="preserve">3.2.6 2 </t>
  </si>
  <si>
    <t>FACADES DE PLACARDS DE GAINES SSI 1 VANTAIL</t>
  </si>
  <si>
    <t>u</t>
  </si>
  <si>
    <t>ART</t>
  </si>
  <si>
    <t>ELP-A692</t>
  </si>
  <si>
    <t>Localisation :</t>
  </si>
  <si>
    <t>loge gardien</t>
  </si>
  <si>
    <t>3.2.7</t>
  </si>
  <si>
    <t>TRAPPES  DE VISITES</t>
  </si>
  <si>
    <t>CH5</t>
  </si>
  <si>
    <t xml:space="preserve">3.2.7 1 </t>
  </si>
  <si>
    <t>TRAPPE DE VISITE DE GAINES TECHNIQUES</t>
  </si>
  <si>
    <t>u</t>
  </si>
  <si>
    <t>ART</t>
  </si>
  <si>
    <t>SAC-E173</t>
  </si>
  <si>
    <t>Localisation :</t>
  </si>
  <si>
    <t>Selon plans, carnet de repérage architecte, et indication des lots techniques.</t>
  </si>
  <si>
    <t xml:space="preserve">3.2.7 2 </t>
  </si>
  <si>
    <t>TRAPPE DE VISITE HORIZONTALE EN FAUX-PLAFOND CF Dimension 70 x 70 cm</t>
  </si>
  <si>
    <t>ens</t>
  </si>
  <si>
    <t>ART</t>
  </si>
  <si>
    <t>ELP-A838</t>
  </si>
  <si>
    <t>Localisation :</t>
  </si>
  <si>
    <t>Selon plans, carnet de repérage architecte, et indication des lots techniques.</t>
  </si>
  <si>
    <t xml:space="preserve">3.2.7 3 </t>
  </si>
  <si>
    <t>TRAPPE DE VISITE HORIZONTALE EN FAUX-PLAFOND CF Dimension 120 x 120 cm</t>
  </si>
  <si>
    <t>ens</t>
  </si>
  <si>
    <t>ART</t>
  </si>
  <si>
    <t>ELP-A842</t>
  </si>
  <si>
    <t>Localisation :</t>
  </si>
  <si>
    <t>Selon plans, carnet de repérage architecte, et indication des lots techniques.</t>
  </si>
  <si>
    <t xml:space="preserve">3.2.7 4 </t>
  </si>
  <si>
    <t>TRAPPE DE VISITE DE GAINES TECHNIQUES A CARRELER</t>
  </si>
  <si>
    <t>u</t>
  </si>
  <si>
    <t>ART</t>
  </si>
  <si>
    <t>ELP-A760</t>
  </si>
  <si>
    <t>Localisation :</t>
  </si>
  <si>
    <t>Selon plans, carnet de repérage architecte. et notamment trappes dans les gaines techniques avec finition faïencée.</t>
  </si>
  <si>
    <t>3.2.8</t>
  </si>
  <si>
    <t>PLACARDS</t>
  </si>
  <si>
    <t>CH5</t>
  </si>
  <si>
    <t xml:space="preserve">3.2.8 1 </t>
  </si>
  <si>
    <t>PLACARDS - 2 VANTAUX</t>
  </si>
  <si>
    <t>m²</t>
  </si>
  <si>
    <t>ART</t>
  </si>
  <si>
    <t>SAC-E171</t>
  </si>
  <si>
    <t>Localisation :</t>
  </si>
  <si>
    <t>Selon plans, carnet de repérage architecte, et notamment placard de la salle polyvalente.</t>
  </si>
  <si>
    <t xml:space="preserve">3.2.8 2 </t>
  </si>
  <si>
    <t>AMENAGEMENTS DE PLACARDS - 4 ETAGERES</t>
  </si>
  <si>
    <t>ml</t>
  </si>
  <si>
    <t>ART</t>
  </si>
  <si>
    <t>SAC-E172</t>
  </si>
  <si>
    <t>Localisation :</t>
  </si>
  <si>
    <t>Selon plans, carnet de repérage architecte, et notamment placard de la salle polyvalente.</t>
  </si>
  <si>
    <t>3.2.9</t>
  </si>
  <si>
    <t>EMMARCHEMENT ET PALIER BOIS</t>
  </si>
  <si>
    <t>CH5</t>
  </si>
  <si>
    <t xml:space="preserve">3.2.9 1 </t>
  </si>
  <si>
    <t>EMMARCHEMENTS ET PALIER BOIS D'ACCES AUX TERRASSES</t>
  </si>
  <si>
    <t>u</t>
  </si>
  <si>
    <t>ART</t>
  </si>
  <si>
    <t>ELP-A758</t>
  </si>
  <si>
    <t>Localisation :</t>
  </si>
  <si>
    <t>Selon plans, carnet de repérage architecte, et notamment les emmarchements bois entre circulation administration et accès aux terrasses au R+2.</t>
  </si>
  <si>
    <t>3.2.10</t>
  </si>
  <si>
    <t>MOBILIERS</t>
  </si>
  <si>
    <t>CH5</t>
  </si>
  <si>
    <t xml:space="preserve">3.2.10 1 </t>
  </si>
  <si>
    <t>BANQUE D'ACCUEIL</t>
  </si>
  <si>
    <t>ens</t>
  </si>
  <si>
    <t>ART</t>
  </si>
  <si>
    <t>SAC-E187</t>
  </si>
  <si>
    <t>Localisation :</t>
  </si>
  <si>
    <t xml:space="preserve">Selon plans et carnet de détails architecte, notamment la banque d'accueil du CDI, et de la loge gardien. </t>
  </si>
  <si>
    <t xml:space="preserve">3.2.10 2 </t>
  </si>
  <si>
    <t>PLACARDS SSI ET RGT LOGE GARDIEN</t>
  </si>
  <si>
    <t>ens</t>
  </si>
  <si>
    <t>ART</t>
  </si>
  <si>
    <t>ELP-A835</t>
  </si>
  <si>
    <t>Localisation :</t>
  </si>
  <si>
    <t>Selon plans et carnet de détails architecte, et notamment placard SSI et RGT dans la loge gardien.</t>
  </si>
  <si>
    <t xml:space="preserve">3.2.10 3 </t>
  </si>
  <si>
    <t>PLACARDS AMENAGES SOUS TENTURE SALLE POLYVALENTE</t>
  </si>
  <si>
    <t>ens</t>
  </si>
  <si>
    <t>ART</t>
  </si>
  <si>
    <t>ELP-A836</t>
  </si>
  <si>
    <t>Localisation :</t>
  </si>
  <si>
    <t>Selon plans et carnet de détails architecte, et notamment placards sous tenture de la salle polyvalente.</t>
  </si>
  <si>
    <t xml:space="preserve">3.2.10 4 </t>
  </si>
  <si>
    <t>MEUBLE BAS + EVIER - LONGUEUR 2200 mm</t>
  </si>
  <si>
    <t>ens</t>
  </si>
  <si>
    <t>ART</t>
  </si>
  <si>
    <t>MBE-F488</t>
  </si>
  <si>
    <t>Localisation :</t>
  </si>
  <si>
    <t>Selon plans, carnet de repérage architecte, et fiches espaces VDCC et notamment, salle de détente agents.</t>
  </si>
  <si>
    <t xml:space="preserve">3.2.10 5 </t>
  </si>
  <si>
    <t>MEUBLE BAS + EVIER - LONGUEUR 6000 mm - TISANERIE</t>
  </si>
  <si>
    <t>u</t>
  </si>
  <si>
    <t>ART</t>
  </si>
  <si>
    <t>ELP-A837</t>
  </si>
  <si>
    <t>Localisation :</t>
  </si>
  <si>
    <t>Selon plans, carnet de repérage architecte. et notamment la salle de détente avec un espace tisanerie</t>
  </si>
  <si>
    <t>3.2.11</t>
  </si>
  <si>
    <t>PAILLASSES</t>
  </si>
  <si>
    <t>CH5</t>
  </si>
  <si>
    <t xml:space="preserve">3.2.11 1 </t>
  </si>
  <si>
    <t>PAILLASSE MOBILE SECHE PMR - 80 X 60 X 80 CM</t>
  </si>
  <si>
    <t>u</t>
  </si>
  <si>
    <t>ART</t>
  </si>
  <si>
    <t>ELP-B236</t>
  </si>
  <si>
    <t>Localisation :</t>
  </si>
  <si>
    <t>Selon plans, carnet de repérage architecte, et fiches espaces VDCC et notamment, salle scientifique.</t>
  </si>
  <si>
    <t xml:space="preserve">3.2.11 2 </t>
  </si>
  <si>
    <t>PAILLASSE MOBILE SECHE BI-PLACE - 160 X 60 X 90 CM</t>
  </si>
  <si>
    <t>u</t>
  </si>
  <si>
    <t>ART</t>
  </si>
  <si>
    <t>ELP-B237</t>
  </si>
  <si>
    <t>Localisation :</t>
  </si>
  <si>
    <t>Selon plans, carnet de repérage architecte, et fiches espaces VDCC et notamment, salle scientifique.</t>
  </si>
  <si>
    <t xml:space="preserve">3.2.11 3 </t>
  </si>
  <si>
    <t>PAILLASSE FIXE SECHE BI-PLACE + RANGEMENT - 200 X 70 X 90 CM</t>
  </si>
  <si>
    <t>u</t>
  </si>
  <si>
    <t>ART</t>
  </si>
  <si>
    <t>ELP-B238</t>
  </si>
  <si>
    <t>Localisation :</t>
  </si>
  <si>
    <t>Selon plans, carnet de repérage architecte, et fiches espaces VDCC et notamment, salle de préparation.</t>
  </si>
  <si>
    <t xml:space="preserve">3.2.11 4 </t>
  </si>
  <si>
    <t>PAILLASSE HUMIDE STANDARD - 120 X 70 X 90 CM</t>
  </si>
  <si>
    <t>u</t>
  </si>
  <si>
    <t>ART</t>
  </si>
  <si>
    <t>MID-D431</t>
  </si>
  <si>
    <t>Localisation :</t>
  </si>
  <si>
    <t>Selon plans, carnet de repérage architecte, et fiches espaces VDCC et notamment, salle de technologie, salle d'arts plastiques, local lingerie, garage voiture de service.</t>
  </si>
  <si>
    <t xml:space="preserve">3.2.11 5 </t>
  </si>
  <si>
    <t>PAILLASSE HUMIDE STANDARD PMR - 120 X 70 X 80 CM</t>
  </si>
  <si>
    <t>u</t>
  </si>
  <si>
    <t>ART</t>
  </si>
  <si>
    <t>ELP-B232</t>
  </si>
  <si>
    <t>Localisation :</t>
  </si>
  <si>
    <t>Selon plans, carnet de repérage architecte, et fiches espaces VDCC et notamment, salle d'arts plastiques.</t>
  </si>
  <si>
    <t xml:space="preserve">3.2.11 6 </t>
  </si>
  <si>
    <t>PAILLASSE HUMIDE DOUBLE BACS - PREPARATION - 200 X 70 X 80 CM</t>
  </si>
  <si>
    <t>u</t>
  </si>
  <si>
    <t>ART</t>
  </si>
  <si>
    <t>ELP-B233</t>
  </si>
  <si>
    <t>Localisation :</t>
  </si>
  <si>
    <t>Selon plans, carnet de repérage architecte, et fiches espaces VDCC et notamment, salle de préparation.</t>
  </si>
  <si>
    <t xml:space="preserve">3.2.11 7 </t>
  </si>
  <si>
    <t>PAILLASSE HUMIDE PROFESSEUR - 280 X 70 X 90 CM</t>
  </si>
  <si>
    <t>u</t>
  </si>
  <si>
    <t>ART</t>
  </si>
  <si>
    <t>ELP-B234</t>
  </si>
  <si>
    <t>Localisation :</t>
  </si>
  <si>
    <t>Selon plans, carnet de repérage architecte, et fiches espaces VDCC et notamment, salle scientifique</t>
  </si>
  <si>
    <t xml:space="preserve">3.2.11 8 </t>
  </si>
  <si>
    <t>PAILLASSE HUMIDE GRANDE DIMENSION - 300 X 70 X 90 CM</t>
  </si>
  <si>
    <t>u</t>
  </si>
  <si>
    <t>ART</t>
  </si>
  <si>
    <t>ELP-B235</t>
  </si>
  <si>
    <t>Localisation :</t>
  </si>
  <si>
    <t>Selon plans, carnet de repérage architecte, et fiches espaces VDCC et notamment, bureau infirmière.</t>
  </si>
  <si>
    <t>3.2.12</t>
  </si>
  <si>
    <t>OUVRAGES DIVERS</t>
  </si>
  <si>
    <t>CH5</t>
  </si>
  <si>
    <t xml:space="preserve">3.2.12 1 </t>
  </si>
  <si>
    <t>PARQUET MASSIF DE TYPE BAUBUCHE RECTILIGNE</t>
  </si>
  <si>
    <t>m²</t>
  </si>
  <si>
    <t>ART</t>
  </si>
  <si>
    <t>ELP-A790</t>
  </si>
  <si>
    <t>Localisation :</t>
  </si>
  <si>
    <t>Selon plans, carnet de repérage architecte, et notamment sol de la passerelle du hall au R+1, y compris palier d'arrivée de l'escalier.</t>
  </si>
  <si>
    <t xml:space="preserve">3.2.12 2 </t>
  </si>
  <si>
    <t>COUVRE-JOINT DE DILATATION</t>
  </si>
  <si>
    <t>ml</t>
  </si>
  <si>
    <t>ART</t>
  </si>
  <si>
    <t>ELP-A549</t>
  </si>
  <si>
    <t>Localisation :</t>
  </si>
  <si>
    <t>Selon plans et carnet de repérage architecte, et notamment au droit des joints de dilatation.</t>
  </si>
  <si>
    <t xml:space="preserve">3.2.12 3 </t>
  </si>
  <si>
    <t>PLINTHE MEDIUM A PEINDRE</t>
  </si>
  <si>
    <t>ml</t>
  </si>
  <si>
    <t>ART</t>
  </si>
  <si>
    <t>SAC-E295</t>
  </si>
  <si>
    <t>Localisation :</t>
  </si>
  <si>
    <t>Selon plans, carnet de repérage architecte, et notamment ensemble des pièces recevant un sol souple à tous le niveaux.</t>
  </si>
  <si>
    <t xml:space="preserve">3.2.12 4 </t>
  </si>
  <si>
    <t>MIROIR DANS PAROI CARRELEE - 60 X 120 CM</t>
  </si>
  <si>
    <t>m²</t>
  </si>
  <si>
    <t>ART</t>
  </si>
  <si>
    <t>ELP-A763</t>
  </si>
  <si>
    <t>Localisation :</t>
  </si>
  <si>
    <t>Selon plans et carnet de repérage architecte, fiches espaces VDCC et notamment dans les sanitaires, vestiaires au dessus des lavabos.</t>
  </si>
  <si>
    <t xml:space="preserve">3.2.12 5 </t>
  </si>
  <si>
    <t>MIROIR DANS PAROI CARRELEE - 150 X 120 CM</t>
  </si>
  <si>
    <t>m²</t>
  </si>
  <si>
    <t>ART</t>
  </si>
  <si>
    <t>ELP-B225</t>
  </si>
  <si>
    <t>Localisation :</t>
  </si>
  <si>
    <t>Selon plans et carnet de repérage architecte, fiches espaces VDCC et notamment dans les sanitaires, vestiaires au dessus des auges.</t>
  </si>
  <si>
    <t>3.2.13</t>
  </si>
  <si>
    <t>EQUIPEMENTS</t>
  </si>
  <si>
    <t>CH5</t>
  </si>
  <si>
    <t xml:space="preserve">3.2.13 1 </t>
  </si>
  <si>
    <t>BI-PATERES BOIS</t>
  </si>
  <si>
    <t>ens</t>
  </si>
  <si>
    <t>ART</t>
  </si>
  <si>
    <t>ELP-B220</t>
  </si>
  <si>
    <t>Localisation :</t>
  </si>
  <si>
    <t>Selon plans, carnet de repérage architecte, et fiches espaces VDCC et notamment dans les locaux nobles (bureaux, salles de réunion, Espace documentation, salles de classe, Salles de travail, etc)</t>
  </si>
  <si>
    <t xml:space="preserve">3.2.13 2 </t>
  </si>
  <si>
    <t>BI-PATERES INOX</t>
  </si>
  <si>
    <t>ens</t>
  </si>
  <si>
    <t>ART</t>
  </si>
  <si>
    <t>FAP-L697</t>
  </si>
  <si>
    <t>Localisation :</t>
  </si>
  <si>
    <t>Selon plans, carnet de repérage architecte, et fiches espaces VDCC et notamment dans les locaux humides (sanitaires, cabines de douches, vestiaires, etc).</t>
  </si>
  <si>
    <t xml:space="preserve">3.2.13 3 </t>
  </si>
  <si>
    <t>VITRINE AFFICHAGE  INTERIEUR FOND MAGNETIQUE - 154 X 92 CM</t>
  </si>
  <si>
    <t>u</t>
  </si>
  <si>
    <t>ART</t>
  </si>
  <si>
    <t>ELP-B226</t>
  </si>
  <si>
    <t>Localisation :</t>
  </si>
  <si>
    <t>Selon plans, carnet de repérage architecte, et fiches espaces VDCC et notamment dans la salle détente Pôle Professeurs, Hall d'accueil Pôle partagé</t>
  </si>
  <si>
    <t xml:space="preserve">3.2.13 4 </t>
  </si>
  <si>
    <t>PANNEAU D'AFFICHAGE MAGNETIQUE - CADRE BOIS - 150 X 120 CM</t>
  </si>
  <si>
    <t>u</t>
  </si>
  <si>
    <t>ART</t>
  </si>
  <si>
    <t>ELP-B227</t>
  </si>
  <si>
    <t>Localisation :</t>
  </si>
  <si>
    <t>Selon plans, carnet de repérage architecte, et fiches espaces VDCC et notamment, salle de réunion, salle courante, salle de préparation, espace de travail collectif.</t>
  </si>
  <si>
    <t xml:space="preserve">3.2.13 5 </t>
  </si>
  <si>
    <t>PANNEAU D'AFFICHAGE MAGNETIQUE - CADRE BOIS - 200 X 120 CM</t>
  </si>
  <si>
    <t>u</t>
  </si>
  <si>
    <t>ART</t>
  </si>
  <si>
    <t>ELP-B228</t>
  </si>
  <si>
    <t>Localisation :</t>
  </si>
  <si>
    <t>Selon plans, carnet de repérage architecte, et fiches espaces VDCC et notamment, salle de demi-classe, salle courante, studio d'enregistrement, salle scientifique, salle de technologie, salle de musique, salle d'arts plastiques, salle de permanence.</t>
  </si>
  <si>
    <t xml:space="preserve">3.2.13 6 </t>
  </si>
  <si>
    <t>TABLEAU MAGNETIQUE BLANC - TRIPTYQUE - 400 X 120 CM</t>
  </si>
  <si>
    <t>u</t>
  </si>
  <si>
    <t>ART</t>
  </si>
  <si>
    <t>ELP-B229</t>
  </si>
  <si>
    <t>Localisation :</t>
  </si>
  <si>
    <t>Selon plans, carnet de repérage architecte, et fiches espaces VDCC et notamment, salle courante, salle scientifique, studio d'enregistrement, salle technologique, salle de musique, salle arts plastiques</t>
  </si>
  <si>
    <t xml:space="preserve">3.2.13 7 </t>
  </si>
  <si>
    <t>CIMAISES EN ALUMINIUM</t>
  </si>
  <si>
    <t>ml</t>
  </si>
  <si>
    <t>ART</t>
  </si>
  <si>
    <t>ELP-B230</t>
  </si>
  <si>
    <t>Localisation :</t>
  </si>
  <si>
    <t>Selon plans, carnet de repérage architecte, et fiches espaces VDCC et notamment, hall d'accueil, espace documentation, salle d'arts plastiques, salle polyvalente, salle de technologie.</t>
  </si>
  <si>
    <t xml:space="preserve">3.2.13 8 </t>
  </si>
  <si>
    <t>KIT FOND VERT + SUPPORT - 300 X 300 CM</t>
  </si>
  <si>
    <t>ART</t>
  </si>
  <si>
    <t>ELP-B231</t>
  </si>
  <si>
    <t>Localisation :</t>
  </si>
  <si>
    <t>Selon plans, carnet de repérage architecte, et fiches espaces VDCC et notamment, studio d'enregistrement</t>
  </si>
  <si>
    <t xml:space="preserve">3.2.13 9 </t>
  </si>
  <si>
    <t>RAYONNAGE PRODUIT ENTRETIEN - 1156 X 526 X 2000 mm</t>
  </si>
  <si>
    <t>ART</t>
  </si>
  <si>
    <t>ELP-B239</t>
  </si>
  <si>
    <t>Localisation :</t>
  </si>
  <si>
    <t>Selon plans, carnet de repérage architecte, et fiches espaces VDCC et notamment, locaux d'entretien.</t>
  </si>
  <si>
    <t xml:space="preserve">3.2.13 10 </t>
  </si>
  <si>
    <t>RAYONNAGE ARCHIVES - 1000 X 350 X 2500 mm</t>
  </si>
  <si>
    <t>ART</t>
  </si>
  <si>
    <t>ELP-B241</t>
  </si>
  <si>
    <t>Localisation :</t>
  </si>
  <si>
    <t>Selon plans, carnet de repérage architecte, et fiches espaces VDCC et notamment, local archives.</t>
  </si>
  <si>
    <t xml:space="preserve">3.2.13 11 </t>
  </si>
  <si>
    <t>RAYONNAGE ARCHIVES - 1250 X 350 X 2500 mm</t>
  </si>
  <si>
    <t>ART</t>
  </si>
  <si>
    <t>ELP-B240</t>
  </si>
  <si>
    <t>Localisation :</t>
  </si>
  <si>
    <t>Selon plans, carnet de repérage architecte, et fiches espaces VDCC et notamment, local archives, dépôt matériel pédagogique.</t>
  </si>
  <si>
    <t xml:space="preserve">3.2.13 12 </t>
  </si>
  <si>
    <t>CASIERS COLONNE MONOBLOC BAS - 400 X 540 X 1300 mm</t>
  </si>
  <si>
    <t>ART</t>
  </si>
  <si>
    <t>ELP-B243</t>
  </si>
  <si>
    <t>Localisation :</t>
  </si>
  <si>
    <t>Selon plans, carnet de repérage architecte. et notamment espace casiers Pôle vie scolaire.</t>
  </si>
  <si>
    <t xml:space="preserve">3.2.13 13 </t>
  </si>
  <si>
    <t>CASIERS COLONNE MONOBLOC HAUT - 400 X 540 X 2000 mm</t>
  </si>
  <si>
    <t>ART</t>
  </si>
  <si>
    <t>ELP-B242</t>
  </si>
  <si>
    <t>Localisation :</t>
  </si>
  <si>
    <t>Selon plans, carnet de repérage architecte. et notamment espace casiers Pôle vie scolaire.</t>
  </si>
  <si>
    <t xml:space="preserve">3.2.13 14 </t>
  </si>
  <si>
    <t>BANC SUR PIEDS VESTIAIRE ELEVES</t>
  </si>
  <si>
    <t>ml</t>
  </si>
  <si>
    <t>ART</t>
  </si>
  <si>
    <t>ELP-B244</t>
  </si>
  <si>
    <t>Localisation :</t>
  </si>
  <si>
    <t>Selon plans, carnet de repérage architecte. et notamment, vestiaires élèves Filles et Garçon Pôle partagé.</t>
  </si>
  <si>
    <t>Total COLLÈGE</t>
  </si>
  <si>
    <t>STOT</t>
  </si>
  <si>
    <t>3.3</t>
  </si>
  <si>
    <t>LOGEMENTS DE FONCTION</t>
  </si>
  <si>
    <t>CH4</t>
  </si>
  <si>
    <t>3.3.1</t>
  </si>
  <si>
    <t>BLOCS PORTES INTERIEURS</t>
  </si>
  <si>
    <t>CH5</t>
  </si>
  <si>
    <t xml:space="preserve">3.3.1 1 </t>
  </si>
  <si>
    <t>ORGANIGRAMME DES CLEFS ET DES CANONS</t>
  </si>
  <si>
    <t>for</t>
  </si>
  <si>
    <t>ART</t>
  </si>
  <si>
    <t>ELP-A829</t>
  </si>
  <si>
    <t>Localisation :</t>
  </si>
  <si>
    <t>Ensemble des cylindres du projet tous lots confondus.</t>
  </si>
  <si>
    <t xml:space="preserve">3.3.1 2 </t>
  </si>
  <si>
    <t>CHIFFRAGE DES PORTES BOIS SUIVANT TABLEAU DE PORTES</t>
  </si>
  <si>
    <t>ens</t>
  </si>
  <si>
    <t>ART</t>
  </si>
  <si>
    <t>ELP-A830</t>
  </si>
  <si>
    <t>Localisation :</t>
  </si>
  <si>
    <t>Ensemble de portes bois des logements selon tableau de portes.</t>
  </si>
  <si>
    <t>3.3.2</t>
  </si>
  <si>
    <t>ESCALIERS BOIS</t>
  </si>
  <si>
    <t>CH5</t>
  </si>
  <si>
    <t xml:space="preserve">3.3.2 1 </t>
  </si>
  <si>
    <t>ESCALIERS BOIS</t>
  </si>
  <si>
    <t>u</t>
  </si>
  <si>
    <t>ART</t>
  </si>
  <si>
    <t>SAC-E299</t>
  </si>
  <si>
    <t>Localisation :</t>
  </si>
  <si>
    <t>Selon plans, carnet de repérage architectes, et notamment,Escalier intérieur des duplex.</t>
  </si>
  <si>
    <t>3.3.3</t>
  </si>
  <si>
    <t>TRAPPES ET FACADES DE GAINES TECHNIQUES</t>
  </si>
  <si>
    <t>CH5</t>
  </si>
  <si>
    <t xml:space="preserve">3.3.3 1 </t>
  </si>
  <si>
    <t>FACADE DE GAINE TECHNIQUE DE LOGEMENT</t>
  </si>
  <si>
    <t>m²</t>
  </si>
  <si>
    <t>ART</t>
  </si>
  <si>
    <t>SAC-E169</t>
  </si>
  <si>
    <t>Localisation :</t>
  </si>
  <si>
    <t>Selon plans, carnet de repérage architectes, et notamment, gaines techniques des logements.</t>
  </si>
  <si>
    <t xml:space="preserve">3.3.3 2 </t>
  </si>
  <si>
    <t>TRAPPES DE VISITE DES GAINES TECHNIQUES</t>
  </si>
  <si>
    <t>u</t>
  </si>
  <si>
    <t>ART</t>
  </si>
  <si>
    <t>SAC-E300</t>
  </si>
  <si>
    <t>Localisation :</t>
  </si>
  <si>
    <t>Selon plans, carnet de repérage architectes, et notamment, trappes de visite des gaines techniques des logements.</t>
  </si>
  <si>
    <t xml:space="preserve">3.3.3 3 </t>
  </si>
  <si>
    <t>TRAPPE DE VISITE DE GAINES TECHNIQUES A CARRELER</t>
  </si>
  <si>
    <t>u</t>
  </si>
  <si>
    <t>ART</t>
  </si>
  <si>
    <t>ELP-A762</t>
  </si>
  <si>
    <t>Localisation :</t>
  </si>
  <si>
    <t>Selon plans, carnet de repérage architecte. et notamment trappes dans les gaines techniques avec finition faïencée.</t>
  </si>
  <si>
    <t>3.3.4</t>
  </si>
  <si>
    <t>PLACARDS</t>
  </si>
  <si>
    <t>CH5</t>
  </si>
  <si>
    <t xml:space="preserve">3.3.4 1 </t>
  </si>
  <si>
    <t>PORTE DE PLACARD COULISSANTES</t>
  </si>
  <si>
    <t>ml</t>
  </si>
  <si>
    <t>ART</t>
  </si>
  <si>
    <t>SAC-E301</t>
  </si>
  <si>
    <t>Localisation :</t>
  </si>
  <si>
    <t>Suivant plans, et carnet de détails architecte à tous les niveaux des logements, ensemble des placards de largeur supérieure ou égale à 1,00 m.</t>
  </si>
  <si>
    <t xml:space="preserve">3.3.4 2 </t>
  </si>
  <si>
    <t>AMENAGEMENT INTERIEUR DES PLACARDS</t>
  </si>
  <si>
    <t>u</t>
  </si>
  <si>
    <t>ART</t>
  </si>
  <si>
    <t>SAC-E302</t>
  </si>
  <si>
    <t>Localisation :</t>
  </si>
  <si>
    <t>Suivant plans, et carnet de détails architecte à tous les niveaux des logements, ensemble des aménagements intérieurs des placards.</t>
  </si>
  <si>
    <t xml:space="preserve">3.3.4 3 </t>
  </si>
  <si>
    <t>PORTE DE PLACARD BATTANTE</t>
  </si>
  <si>
    <t>ml</t>
  </si>
  <si>
    <t>ART</t>
  </si>
  <si>
    <t>MAR-A656</t>
  </si>
  <si>
    <t>Localisation :</t>
  </si>
  <si>
    <t>Suivant plans, et carnet de détails architecte à tous les niveaux des logements, ensemble des placards de largeur inférieur à 1,00 m.</t>
  </si>
  <si>
    <t xml:space="preserve">3.3.4 4 </t>
  </si>
  <si>
    <t>ARMOIRES / ETAGERES SALLE D'EAU</t>
  </si>
  <si>
    <t>ens</t>
  </si>
  <si>
    <t>ART</t>
  </si>
  <si>
    <t>TLG-A694</t>
  </si>
  <si>
    <t>Localisation :</t>
  </si>
  <si>
    <t>Selon plans et carnet de détails architecte, et notamment armoires des salles d'eau des logements au R+1 et R+2.</t>
  </si>
  <si>
    <t>3.3.5</t>
  </si>
  <si>
    <t>OUVRAGES DIVERS</t>
  </si>
  <si>
    <t>CH5</t>
  </si>
  <si>
    <t xml:space="preserve">3.3.5 1 </t>
  </si>
  <si>
    <t>PLINTHE MEDIUM A PEINDRE</t>
  </si>
  <si>
    <t>ml</t>
  </si>
  <si>
    <t>ART</t>
  </si>
  <si>
    <t>ELP-A761</t>
  </si>
  <si>
    <t>Localisation :</t>
  </si>
  <si>
    <t>Selon plans, et carnet de repérage architecte, et notamment ensemble des pièces sèches des logements recavant un parquet stratifié.</t>
  </si>
  <si>
    <t>Total LOGEMENTS DE FONCTION</t>
  </si>
  <si>
    <t>STOT</t>
  </si>
  <si>
    <t>Montant HT du Lot N°05 MENUISERIES INTERIEURES - MOBILIER</t>
  </si>
  <si>
    <t>TOTHT</t>
  </si>
  <si>
    <t>TVA</t>
  </si>
  <si>
    <t>Montant TTC</t>
  </si>
  <si>
    <t>TOTTTC</t>
  </si>
  <si>
    <t>Département de l’Essonne 
marché 2966-1-05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</si>
</sst>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,##0;"/>
    <numFmt numFmtId="165" formatCode="#,##0.00\ &quot;€&quot;"/>
  </numFmts>
  <fonts count="22">
    <font>
      <sz val="11"/>
      <color theme="1"/>
      <name val="Calibri"/>
      <family val="2"/>
      <scheme val="minor"/>
    </font>
    <font>
      <sz val="10"/>
      <color rgb="FF000000"/>
      <name val="Klavika Basic Regular Italic"/>
      <family val="1"/>
    </font>
    <font>
      <sz val="10"/>
      <color rgb="FF000000"/>
      <name val="Arial"/>
      <family val="1"/>
    </font>
    <font>
      <b/>
      <sz val="18"/>
      <color rgb="FF000000"/>
      <name val="Klavika Basic Bold"/>
      <family val="1"/>
    </font>
    <font>
      <sz val="10"/>
      <color rgb="FF000000"/>
      <name val="Arial Rounded MT Bold"/>
      <family val="1"/>
    </font>
    <font>
      <b/>
      <sz val="14"/>
      <color rgb="FF000000"/>
      <name val="Calibri"/>
      <family val="1"/>
    </font>
    <font>
      <sz val="11"/>
      <color rgb="FF000000"/>
      <name val="Klavika Basic Regular"/>
      <family val="1"/>
    </font>
    <font>
      <sz val="14"/>
      <color rgb="FF000000"/>
      <name val="Calibri"/>
      <family val="1"/>
    </font>
    <font>
      <b/>
      <sz val="12"/>
      <color rgb="FF000000"/>
      <name val="Calibri"/>
      <family val="1"/>
    </font>
    <font>
      <b/>
      <sz val="11"/>
      <color rgb="FF000000"/>
      <name val="Calibri"/>
      <family val="1"/>
    </font>
    <font>
      <b/>
      <sz val="10"/>
      <color rgb="FF000000"/>
      <name val="Calibri"/>
      <family val="1"/>
    </font>
    <font>
      <sz val="9"/>
      <color rgb="FF000000"/>
      <name val="Calibri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Klavika Basic Regular Italic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center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59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5" fillId="0" borderId="11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8" fillId="0" borderId="7" xfId="14" applyBorder="1">
      <alignment horizontal="left" vertical="top" wrapText="1"/>
    </xf>
    <xf numFmtId="0" fontId="1" fillId="0" borderId="17" xfId="1" applyBorder="1">
      <alignment horizontal="left" vertical="top" wrapText="1"/>
    </xf>
    <xf numFmtId="0" fontId="11" fillId="0" borderId="15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0" fontId="20" fillId="0" borderId="17" xfId="0" applyFont="1" applyBorder="1" applyAlignment="1">
      <alignment horizontal="left" vertical="top" wrapText="1"/>
    </xf>
    <xf numFmtId="0" fontId="15" fillId="0" borderId="15" xfId="35" applyBorder="1">
      <alignment horizontal="left" vertical="top" wrapText="1"/>
    </xf>
    <xf numFmtId="0" fontId="13" fillId="0" borderId="15" xfId="38" applyBorder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13" xfId="17" applyFont="1" applyBorder="1">
      <alignment horizontal="left" vertical="top" wrapText="1"/>
    </xf>
    <xf numFmtId="0" fontId="6" fillId="0" borderId="11" xfId="17" applyBorder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8" fillId="0" borderId="15" xfId="14" applyBorder="1">
      <alignment horizontal="left" vertical="top" wrapText="1"/>
    </xf>
    <xf numFmtId="0" fontId="9" fillId="0" borderId="15" xfId="18" applyBorder="1">
      <alignment horizontal="left" vertical="top" wrapText="1"/>
    </xf>
    <xf numFmtId="0" fontId="10" fillId="0" borderId="15" xfId="22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164" fontId="21" fillId="2" borderId="0" xfId="0" applyNumberFormat="1" applyFont="1" applyFill="1" applyAlignment="1">
      <alignment horizontal="left" vertical="top" wrapText="1"/>
    </xf>
    <xf numFmtId="2" fontId="19" fillId="0" borderId="20" xfId="0" applyNumberFormat="1" applyFont="1" applyBorder="1" applyAlignment="1">
      <alignment horizontal="center" vertical="top" wrapText="1"/>
    </xf>
    <xf numFmtId="2" fontId="0" fillId="0" borderId="18" xfId="0" applyNumberFormat="1" applyBorder="1" applyAlignment="1">
      <alignment horizontal="left" vertical="top" wrapText="1"/>
    </xf>
    <xf numFmtId="2" fontId="0" fillId="0" borderId="6" xfId="0" applyNumberFormat="1" applyBorder="1" applyAlignment="1">
      <alignment horizontal="left" vertical="top" wrapText="1"/>
    </xf>
    <xf numFmtId="2" fontId="0" fillId="0" borderId="6" xfId="0" applyNumberFormat="1" applyBorder="1" applyAlignment="1" applyProtection="1">
      <alignment horizontal="center" vertical="top" wrapText="1"/>
      <protection locked="0"/>
    </xf>
    <xf numFmtId="2" fontId="0" fillId="0" borderId="3" xfId="0" applyNumberForma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2" fontId="0" fillId="0" borderId="0" xfId="0" applyNumberFormat="1"/>
    <xf numFmtId="165" fontId="19" fillId="0" borderId="20" xfId="0" applyNumberFormat="1" applyFont="1" applyBorder="1" applyAlignment="1">
      <alignment horizontal="center" vertical="top" wrapText="1"/>
    </xf>
    <xf numFmtId="165" fontId="19" fillId="0" borderId="20" xfId="0" applyNumberFormat="1" applyFont="1" applyBorder="1" applyAlignment="1">
      <alignment horizontal="right" vertical="top" wrapText="1"/>
    </xf>
    <xf numFmtId="165" fontId="0" fillId="0" borderId="18" xfId="0" applyNumberFormat="1" applyBorder="1" applyAlignment="1">
      <alignment horizontal="left" vertical="top" wrapText="1"/>
    </xf>
    <xf numFmtId="165" fontId="0" fillId="0" borderId="8" xfId="0" applyNumberFormat="1" applyBorder="1" applyAlignment="1">
      <alignment horizontal="left" vertical="top" wrapText="1"/>
    </xf>
    <xf numFmtId="165" fontId="0" fillId="0" borderId="6" xfId="0" applyNumberFormat="1" applyBorder="1" applyAlignment="1">
      <alignment horizontal="left" vertical="top" wrapText="1"/>
    </xf>
    <xf numFmtId="165" fontId="0" fillId="0" borderId="16" xfId="0" applyNumberFormat="1" applyBorder="1" applyAlignment="1">
      <alignment horizontal="left" vertical="top" wrapText="1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5" fontId="0" fillId="0" borderId="16" xfId="0" applyNumberFormat="1" applyBorder="1" applyAlignment="1" applyProtection="1">
      <alignment horizontal="right" vertical="top" wrapText="1"/>
      <protection locked="0"/>
    </xf>
    <xf numFmtId="165" fontId="0" fillId="0" borderId="5" xfId="0" applyNumberFormat="1" applyBorder="1" applyAlignment="1">
      <alignment horizontal="left" vertical="top" wrapText="1"/>
    </xf>
    <xf numFmtId="165" fontId="0" fillId="0" borderId="12" xfId="0" applyNumberFormat="1" applyBorder="1" applyAlignment="1">
      <alignment horizontal="right" vertical="top" wrapText="1"/>
    </xf>
    <xf numFmtId="165" fontId="0" fillId="0" borderId="3" xfId="0" applyNumberFormat="1" applyBorder="1" applyAlignment="1">
      <alignment horizontal="left" vertical="top" wrapText="1"/>
    </xf>
    <xf numFmtId="165" fontId="0" fillId="0" borderId="1" xfId="0" applyNumberFormat="1" applyBorder="1" applyAlignment="1">
      <alignment horizontal="left" vertical="top" wrapText="1"/>
    </xf>
    <xf numFmtId="165" fontId="0" fillId="0" borderId="0" xfId="0" applyNumberFormat="1"/>
    <xf numFmtId="165" fontId="19" fillId="0" borderId="0" xfId="0" applyNumberFormat="1" applyFont="1" applyAlignment="1">
      <alignment horizontal="right" vertical="top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</xdr:colOff>
      <xdr:row>0</xdr:row>
      <xdr:rowOff>0</xdr:rowOff>
    </xdr:from>
    <xdr:to>
      <xdr:col>8</xdr:col>
      <xdr:colOff>744133</xdr:colOff>
      <xdr:row>55</xdr:row>
      <xdr:rowOff>15240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3CF04C4-F72F-4071-B7C2-B34565B75C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0"/>
          <a:ext cx="7040158" cy="9965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784380</xdr:colOff>
      <xdr:row>0</xdr:row>
      <xdr:rowOff>94861</xdr:rowOff>
    </xdr:from>
    <xdr:to>
      <xdr:col>5</xdr:col>
      <xdr:colOff>1005840</xdr:colOff>
      <xdr:row>0</xdr:row>
      <xdr:rowOff>552625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451130" y="94861"/>
          <a:ext cx="6530820" cy="4577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30913" rIns="61826" bIns="61826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Klavika Basic Regular"/>
            </a:rPr>
            <a:t>CONSTRUCTION DU COLLÈGE À FLEURY-MÉROGIS </a:t>
          </a:r>
        </a:p>
        <a:p>
          <a:pPr algn="r"/>
          <a:r>
            <a:rPr lang="fr-FR" sz="900" b="1" i="0">
              <a:solidFill>
                <a:srgbClr val="000000"/>
              </a:solidFill>
              <a:latin typeface="Klavika Basic Regular"/>
            </a:rPr>
            <a:t>Lot N°05 MENUISERIES INTERIEURES - MOBILIER</a:t>
          </a:r>
        </a:p>
        <a:p>
          <a:pPr algn="r"/>
          <a:endParaRPr sz="900">
            <a:solidFill>
              <a:srgbClr val="000000"/>
            </a:solidFill>
            <a:latin typeface="Klavika Basic Regular"/>
          </a:endParaRPr>
        </a:p>
      </xdr:txBody>
    </xdr:sp>
    <xdr:clientData/>
  </xdr:twoCellAnchor>
  <xdr:twoCellAnchor editAs="absolute">
    <xdr:from>
      <xdr:col>0</xdr:col>
      <xdr:colOff>244380</xdr:colOff>
      <xdr:row>0</xdr:row>
      <xdr:rowOff>135082</xdr:rowOff>
    </xdr:from>
    <xdr:to>
      <xdr:col>1</xdr:col>
      <xdr:colOff>612000</xdr:colOff>
      <xdr:row>0</xdr:row>
      <xdr:rowOff>436809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78217" y="123652"/>
          <a:ext cx="989217" cy="32458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100" b="1" i="0">
              <a:solidFill>
                <a:srgbClr val="000000"/>
              </a:solidFill>
              <a:latin typeface="Klavika Basic Regular"/>
            </a:rPr>
            <a:t>DCE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EF2A5-B9E2-41D1-A2CC-77556F8B4DAF}">
  <sheetPr>
    <pageSetUpPr fitToPage="1"/>
  </sheetPr>
  <dimension ref="A1"/>
  <sheetViews>
    <sheetView view="pageBreakPreview" zoomScaleNormal="100" zoomScaleSheetLayoutView="100" workbookViewId="0">
      <selection activeCell="N35" sqref="N35"/>
    </sheetView>
  </sheetViews>
  <sheetFormatPr baseColWidth="10" defaultRowHeight="14.5"/>
  <sheetData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61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ColWidth="10.6328125" defaultRowHeight="14.5"/>
  <cols>
    <col min="1" max="1" width="9.6328125" customWidth="1"/>
    <col min="2" max="2" width="60.81640625" customWidth="1"/>
    <col min="3" max="3" width="4.6328125" customWidth="1"/>
    <col min="4" max="4" width="10.6328125" style="41" customWidth="1"/>
    <col min="5" max="6" width="15.81640625" style="54" customWidth="1"/>
    <col min="7" max="7" width="10.6328125" customWidth="1"/>
    <col min="701" max="703" width="10.6328125" customWidth="1"/>
  </cols>
  <sheetData>
    <row r="1" spans="1:702" ht="51" customHeight="1">
      <c r="A1" s="56" t="s">
        <v>587</v>
      </c>
      <c r="B1" s="57"/>
      <c r="C1" s="57"/>
      <c r="D1" s="57"/>
      <c r="E1" s="57"/>
      <c r="F1" s="58"/>
    </row>
    <row r="2" spans="1:702">
      <c r="A2" s="1"/>
      <c r="B2" s="2"/>
      <c r="C2" s="3" t="s">
        <v>0</v>
      </c>
      <c r="D2" s="35" t="s">
        <v>1</v>
      </c>
      <c r="E2" s="42" t="s">
        <v>2</v>
      </c>
      <c r="F2" s="43" t="s">
        <v>3</v>
      </c>
    </row>
    <row r="3" spans="1:702">
      <c r="A3" s="4"/>
      <c r="B3" s="5"/>
      <c r="C3" s="6"/>
      <c r="D3" s="36"/>
      <c r="E3" s="44"/>
      <c r="F3" s="45"/>
    </row>
    <row r="4" spans="1:702" ht="18.5">
      <c r="A4" s="7" t="s">
        <v>4</v>
      </c>
      <c r="B4" s="8" t="s">
        <v>5</v>
      </c>
      <c r="C4" s="9"/>
      <c r="D4" s="37"/>
      <c r="E4" s="46"/>
      <c r="F4" s="47"/>
      <c r="ZY4" t="s">
        <v>6</v>
      </c>
      <c r="ZZ4" s="10"/>
    </row>
    <row r="5" spans="1:702" ht="15.5">
      <c r="A5" s="11" t="s">
        <v>7</v>
      </c>
      <c r="B5" s="12" t="s">
        <v>8</v>
      </c>
      <c r="C5" s="9"/>
      <c r="D5" s="37"/>
      <c r="E5" s="46"/>
      <c r="F5" s="47"/>
      <c r="ZY5" t="s">
        <v>9</v>
      </c>
      <c r="ZZ5" s="10"/>
    </row>
    <row r="6" spans="1:702">
      <c r="A6" s="13" t="s">
        <v>10</v>
      </c>
      <c r="B6" s="14" t="s">
        <v>11</v>
      </c>
      <c r="C6" s="15" t="s">
        <v>12</v>
      </c>
      <c r="D6" s="38"/>
      <c r="E6" s="48"/>
      <c r="F6" s="49">
        <f>ROUND(D6*E6,2)</f>
        <v>0</v>
      </c>
      <c r="ZY6" t="s">
        <v>13</v>
      </c>
      <c r="ZZ6" s="10" t="s">
        <v>14</v>
      </c>
    </row>
    <row r="7" spans="1:702">
      <c r="A7" s="16"/>
      <c r="B7" s="17" t="s">
        <v>15</v>
      </c>
      <c r="C7" s="9"/>
      <c r="D7" s="37"/>
      <c r="E7" s="46"/>
      <c r="F7" s="47"/>
    </row>
    <row r="8" spans="1:702">
      <c r="A8" s="16"/>
      <c r="B8" s="18" t="s">
        <v>16</v>
      </c>
      <c r="C8" s="9"/>
      <c r="D8" s="37"/>
      <c r="E8" s="46"/>
      <c r="F8" s="47"/>
    </row>
    <row r="9" spans="1:702">
      <c r="A9" s="13" t="s">
        <v>17</v>
      </c>
      <c r="B9" s="14" t="s">
        <v>18</v>
      </c>
      <c r="C9" s="15" t="s">
        <v>19</v>
      </c>
      <c r="D9" s="38"/>
      <c r="E9" s="48"/>
      <c r="F9" s="49">
        <f>ROUND(D9*E9,2)</f>
        <v>0</v>
      </c>
      <c r="ZY9" t="s">
        <v>20</v>
      </c>
      <c r="ZZ9" s="10" t="s">
        <v>21</v>
      </c>
    </row>
    <row r="10" spans="1:702">
      <c r="A10" s="16"/>
      <c r="B10" s="17" t="s">
        <v>22</v>
      </c>
      <c r="C10" s="9"/>
      <c r="D10" s="37"/>
      <c r="E10" s="46"/>
      <c r="F10" s="47"/>
    </row>
    <row r="11" spans="1:702">
      <c r="A11" s="16"/>
      <c r="B11" s="18" t="s">
        <v>23</v>
      </c>
      <c r="C11" s="9"/>
      <c r="D11" s="37"/>
      <c r="E11" s="46"/>
      <c r="F11" s="47"/>
    </row>
    <row r="12" spans="1:702">
      <c r="A12" s="16"/>
      <c r="B12" s="18" t="s">
        <v>24</v>
      </c>
      <c r="C12" s="9"/>
      <c r="D12" s="37"/>
      <c r="E12" s="46"/>
      <c r="F12" s="47"/>
    </row>
    <row r="13" spans="1:702">
      <c r="A13" s="13" t="s">
        <v>25</v>
      </c>
      <c r="B13" s="14" t="s">
        <v>26</v>
      </c>
      <c r="C13" s="15" t="s">
        <v>27</v>
      </c>
      <c r="D13" s="38"/>
      <c r="E13" s="48"/>
      <c r="F13" s="49">
        <f>ROUND(D13*E13,2)</f>
        <v>0</v>
      </c>
      <c r="ZY13" t="s">
        <v>28</v>
      </c>
      <c r="ZZ13" s="10" t="s">
        <v>29</v>
      </c>
    </row>
    <row r="14" spans="1:702">
      <c r="A14" s="16"/>
      <c r="B14" s="17" t="s">
        <v>30</v>
      </c>
      <c r="C14" s="9"/>
      <c r="D14" s="37"/>
      <c r="E14" s="46"/>
      <c r="F14" s="47"/>
    </row>
    <row r="15" spans="1:702">
      <c r="A15" s="16"/>
      <c r="B15" s="18" t="s">
        <v>31</v>
      </c>
      <c r="C15" s="9"/>
      <c r="D15" s="37"/>
      <c r="E15" s="46"/>
      <c r="F15" s="47"/>
    </row>
    <row r="16" spans="1:702">
      <c r="A16" s="16"/>
      <c r="B16" s="18" t="s">
        <v>32</v>
      </c>
      <c r="C16" s="9"/>
      <c r="D16" s="37"/>
      <c r="E16" s="46"/>
      <c r="F16" s="47"/>
    </row>
    <row r="17" spans="1:702">
      <c r="A17" s="19"/>
      <c r="B17" s="20"/>
      <c r="C17" s="9"/>
      <c r="D17" s="37"/>
      <c r="E17" s="46"/>
      <c r="F17" s="50"/>
    </row>
    <row r="18" spans="1:702">
      <c r="A18" s="21"/>
      <c r="B18" s="22" t="s">
        <v>33</v>
      </c>
      <c r="C18" s="9"/>
      <c r="D18" s="37"/>
      <c r="E18" s="46"/>
      <c r="F18" s="51">
        <f>SUBTOTAL(109,F6:F17)</f>
        <v>0</v>
      </c>
      <c r="G18" s="23"/>
      <c r="ZY18" t="s">
        <v>34</v>
      </c>
    </row>
    <row r="19" spans="1:702">
      <c r="A19" s="24"/>
      <c r="B19" s="25"/>
      <c r="C19" s="9"/>
      <c r="D19" s="37"/>
      <c r="E19" s="46"/>
      <c r="F19" s="45"/>
    </row>
    <row r="20" spans="1:702" ht="15.5">
      <c r="A20" s="26" t="s">
        <v>35</v>
      </c>
      <c r="B20" s="27" t="s">
        <v>36</v>
      </c>
      <c r="C20" s="9"/>
      <c r="D20" s="37"/>
      <c r="E20" s="46"/>
      <c r="F20" s="47"/>
      <c r="ZY20" t="s">
        <v>37</v>
      </c>
      <c r="ZZ20" s="10"/>
    </row>
    <row r="21" spans="1:702">
      <c r="A21" s="26" t="s">
        <v>38</v>
      </c>
      <c r="B21" s="28" t="s">
        <v>39</v>
      </c>
      <c r="C21" s="9"/>
      <c r="D21" s="37"/>
      <c r="E21" s="46"/>
      <c r="F21" s="47"/>
      <c r="ZY21" t="s">
        <v>40</v>
      </c>
      <c r="ZZ21" s="10"/>
    </row>
    <row r="22" spans="1:702">
      <c r="A22" s="13" t="s">
        <v>41</v>
      </c>
      <c r="B22" s="14" t="s">
        <v>42</v>
      </c>
      <c r="C22" s="15" t="s">
        <v>43</v>
      </c>
      <c r="D22" s="38"/>
      <c r="E22" s="48"/>
      <c r="F22" s="49">
        <f>ROUND(D22*E22,2)</f>
        <v>0</v>
      </c>
      <c r="ZY22" t="s">
        <v>44</v>
      </c>
      <c r="ZZ22" s="10" t="s">
        <v>45</v>
      </c>
    </row>
    <row r="23" spans="1:702">
      <c r="A23" s="16"/>
      <c r="B23" s="17" t="s">
        <v>46</v>
      </c>
      <c r="C23" s="9"/>
      <c r="D23" s="37"/>
      <c r="E23" s="46"/>
      <c r="F23" s="47"/>
    </row>
    <row r="24" spans="1:702" ht="20">
      <c r="A24" s="16"/>
      <c r="B24" s="18" t="s">
        <v>47</v>
      </c>
      <c r="C24" s="9"/>
      <c r="D24" s="37"/>
      <c r="E24" s="46"/>
      <c r="F24" s="47"/>
    </row>
    <row r="25" spans="1:702">
      <c r="A25" s="26" t="s">
        <v>48</v>
      </c>
      <c r="B25" s="28" t="s">
        <v>49</v>
      </c>
      <c r="C25" s="9"/>
      <c r="D25" s="37"/>
      <c r="E25" s="46"/>
      <c r="F25" s="47"/>
      <c r="ZY25" t="s">
        <v>50</v>
      </c>
      <c r="ZZ25" s="10"/>
    </row>
    <row r="26" spans="1:702">
      <c r="A26" s="26" t="s">
        <v>51</v>
      </c>
      <c r="B26" s="29" t="s">
        <v>52</v>
      </c>
      <c r="C26" s="9"/>
      <c r="D26" s="37"/>
      <c r="E26" s="46"/>
      <c r="F26" s="47"/>
      <c r="ZY26" t="s">
        <v>53</v>
      </c>
      <c r="ZZ26" s="10"/>
    </row>
    <row r="27" spans="1:702">
      <c r="A27" s="13" t="s">
        <v>54</v>
      </c>
      <c r="B27" s="14" t="s">
        <v>55</v>
      </c>
      <c r="C27" s="15" t="s">
        <v>56</v>
      </c>
      <c r="D27" s="38"/>
      <c r="E27" s="48"/>
      <c r="F27" s="49">
        <f>ROUND(D27*E27,2)</f>
        <v>0</v>
      </c>
      <c r="ZY27" t="s">
        <v>57</v>
      </c>
      <c r="ZZ27" s="10" t="s">
        <v>58</v>
      </c>
    </row>
    <row r="28" spans="1:702">
      <c r="A28" s="16"/>
      <c r="B28" s="17" t="s">
        <v>59</v>
      </c>
      <c r="C28" s="9"/>
      <c r="D28" s="37"/>
      <c r="E28" s="46"/>
      <c r="F28" s="47"/>
    </row>
    <row r="29" spans="1:702" ht="20">
      <c r="A29" s="16"/>
      <c r="B29" s="18" t="s">
        <v>60</v>
      </c>
      <c r="C29" s="9"/>
      <c r="D29" s="37"/>
      <c r="E29" s="46"/>
      <c r="F29" s="47"/>
    </row>
    <row r="30" spans="1:702">
      <c r="A30" s="13" t="s">
        <v>61</v>
      </c>
      <c r="B30" s="14" t="s">
        <v>62</v>
      </c>
      <c r="C30" s="15" t="s">
        <v>63</v>
      </c>
      <c r="D30" s="38"/>
      <c r="E30" s="48"/>
      <c r="F30" s="49">
        <f>ROUND(D30*E30,2)</f>
        <v>0</v>
      </c>
      <c r="ZY30" t="s">
        <v>64</v>
      </c>
      <c r="ZZ30" s="10" t="s">
        <v>65</v>
      </c>
    </row>
    <row r="31" spans="1:702">
      <c r="A31" s="16"/>
      <c r="B31" s="17" t="s">
        <v>66</v>
      </c>
      <c r="C31" s="9"/>
      <c r="D31" s="37"/>
      <c r="E31" s="46"/>
      <c r="F31" s="47"/>
    </row>
    <row r="32" spans="1:702" ht="20">
      <c r="A32" s="16"/>
      <c r="B32" s="18" t="s">
        <v>67</v>
      </c>
      <c r="C32" s="9"/>
      <c r="D32" s="37"/>
      <c r="E32" s="46"/>
      <c r="F32" s="47"/>
    </row>
    <row r="33" spans="1:702" ht="24">
      <c r="A33" s="13" t="s">
        <v>68</v>
      </c>
      <c r="B33" s="14" t="s">
        <v>69</v>
      </c>
      <c r="C33" s="15" t="s">
        <v>70</v>
      </c>
      <c r="D33" s="38"/>
      <c r="E33" s="48"/>
      <c r="F33" s="49">
        <f>ROUND(D33*E33,2)</f>
        <v>0</v>
      </c>
      <c r="ZY33" t="s">
        <v>71</v>
      </c>
      <c r="ZZ33" s="10" t="s">
        <v>72</v>
      </c>
    </row>
    <row r="34" spans="1:702">
      <c r="A34" s="16"/>
      <c r="B34" s="17" t="s">
        <v>73</v>
      </c>
      <c r="C34" s="9"/>
      <c r="D34" s="37"/>
      <c r="E34" s="46"/>
      <c r="F34" s="47"/>
    </row>
    <row r="35" spans="1:702" ht="20">
      <c r="A35" s="16"/>
      <c r="B35" s="18" t="s">
        <v>74</v>
      </c>
      <c r="C35" s="9"/>
      <c r="D35" s="37"/>
      <c r="E35" s="46"/>
      <c r="F35" s="47"/>
    </row>
    <row r="36" spans="1:702">
      <c r="A36" s="13" t="s">
        <v>75</v>
      </c>
      <c r="B36" s="14" t="s">
        <v>76</v>
      </c>
      <c r="C36" s="15" t="s">
        <v>77</v>
      </c>
      <c r="D36" s="38"/>
      <c r="E36" s="48"/>
      <c r="F36" s="49">
        <f>ROUND(D36*E36,2)</f>
        <v>0</v>
      </c>
      <c r="ZY36" t="s">
        <v>78</v>
      </c>
      <c r="ZZ36" s="10" t="s">
        <v>79</v>
      </c>
    </row>
    <row r="37" spans="1:702">
      <c r="A37" s="16"/>
      <c r="B37" s="17" t="s">
        <v>80</v>
      </c>
      <c r="C37" s="9"/>
      <c r="D37" s="37"/>
      <c r="E37" s="46"/>
      <c r="F37" s="47"/>
    </row>
    <row r="38" spans="1:702" ht="20">
      <c r="A38" s="16"/>
      <c r="B38" s="18" t="s">
        <v>81</v>
      </c>
      <c r="C38" s="9"/>
      <c r="D38" s="37"/>
      <c r="E38" s="46"/>
      <c r="F38" s="47"/>
    </row>
    <row r="39" spans="1:702">
      <c r="A39" s="26" t="s">
        <v>82</v>
      </c>
      <c r="B39" s="29" t="s">
        <v>83</v>
      </c>
      <c r="C39" s="9"/>
      <c r="D39" s="37"/>
      <c r="E39" s="46"/>
      <c r="F39" s="47"/>
      <c r="ZY39" t="s">
        <v>84</v>
      </c>
      <c r="ZZ39" s="10"/>
    </row>
    <row r="40" spans="1:702">
      <c r="A40" s="13" t="s">
        <v>85</v>
      </c>
      <c r="B40" s="14" t="s">
        <v>86</v>
      </c>
      <c r="C40" s="15" t="s">
        <v>87</v>
      </c>
      <c r="D40" s="38"/>
      <c r="E40" s="48"/>
      <c r="F40" s="49">
        <f>ROUND(D40*E40,2)</f>
        <v>0</v>
      </c>
      <c r="ZY40" t="s">
        <v>88</v>
      </c>
      <c r="ZZ40" s="10" t="s">
        <v>89</v>
      </c>
    </row>
    <row r="41" spans="1:702">
      <c r="A41" s="16"/>
      <c r="B41" s="17" t="s">
        <v>90</v>
      </c>
      <c r="C41" s="9"/>
      <c r="D41" s="37"/>
      <c r="E41" s="46"/>
      <c r="F41" s="47"/>
    </row>
    <row r="42" spans="1:702" ht="20">
      <c r="A42" s="16"/>
      <c r="B42" s="18" t="s">
        <v>91</v>
      </c>
      <c r="C42" s="9"/>
      <c r="D42" s="37"/>
      <c r="E42" s="46"/>
      <c r="F42" s="47"/>
    </row>
    <row r="43" spans="1:702">
      <c r="A43" s="26" t="s">
        <v>92</v>
      </c>
      <c r="B43" s="28" t="s">
        <v>93</v>
      </c>
      <c r="C43" s="9"/>
      <c r="D43" s="37"/>
      <c r="E43" s="46"/>
      <c r="F43" s="47"/>
      <c r="ZY43" t="s">
        <v>94</v>
      </c>
      <c r="ZZ43" s="10"/>
    </row>
    <row r="44" spans="1:702">
      <c r="A44" s="13" t="s">
        <v>95</v>
      </c>
      <c r="B44" s="14" t="s">
        <v>96</v>
      </c>
      <c r="C44" s="15" t="s">
        <v>97</v>
      </c>
      <c r="D44" s="38"/>
      <c r="E44" s="48"/>
      <c r="F44" s="49">
        <f>ROUND(D44*E44,2)</f>
        <v>0</v>
      </c>
      <c r="ZY44" t="s">
        <v>98</v>
      </c>
      <c r="ZZ44" s="10" t="s">
        <v>99</v>
      </c>
    </row>
    <row r="45" spans="1:702">
      <c r="A45" s="16"/>
      <c r="B45" s="17" t="s">
        <v>100</v>
      </c>
      <c r="C45" s="9"/>
      <c r="D45" s="37"/>
      <c r="E45" s="46"/>
      <c r="F45" s="47"/>
    </row>
    <row r="46" spans="1:702">
      <c r="A46" s="16"/>
      <c r="B46" s="18" t="s">
        <v>101</v>
      </c>
      <c r="C46" s="9"/>
      <c r="D46" s="37"/>
      <c r="E46" s="46"/>
      <c r="F46" s="47"/>
    </row>
    <row r="47" spans="1:702">
      <c r="A47" s="13" t="s">
        <v>102</v>
      </c>
      <c r="B47" s="14" t="s">
        <v>103</v>
      </c>
      <c r="C47" s="15" t="s">
        <v>104</v>
      </c>
      <c r="D47" s="38"/>
      <c r="E47" s="48"/>
      <c r="F47" s="49">
        <f>ROUND(D47*E47,2)</f>
        <v>0</v>
      </c>
      <c r="ZY47" t="s">
        <v>105</v>
      </c>
      <c r="ZZ47" s="10" t="s">
        <v>106</v>
      </c>
    </row>
    <row r="48" spans="1:702">
      <c r="A48" s="16"/>
      <c r="B48" s="17" t="s">
        <v>107</v>
      </c>
      <c r="C48" s="9"/>
      <c r="D48" s="37"/>
      <c r="E48" s="46"/>
      <c r="F48" s="47"/>
    </row>
    <row r="49" spans="1:702">
      <c r="A49" s="16"/>
      <c r="B49" s="18" t="s">
        <v>108</v>
      </c>
      <c r="C49" s="9"/>
      <c r="D49" s="37"/>
      <c r="E49" s="46"/>
      <c r="F49" s="47"/>
    </row>
    <row r="50" spans="1:702">
      <c r="A50" s="26" t="s">
        <v>109</v>
      </c>
      <c r="B50" s="28" t="s">
        <v>110</v>
      </c>
      <c r="C50" s="9"/>
      <c r="D50" s="37"/>
      <c r="E50" s="46"/>
      <c r="F50" s="47"/>
      <c r="ZY50" t="s">
        <v>111</v>
      </c>
      <c r="ZZ50" s="10"/>
    </row>
    <row r="51" spans="1:702">
      <c r="A51" s="13" t="s">
        <v>112</v>
      </c>
      <c r="B51" s="14" t="s">
        <v>113</v>
      </c>
      <c r="C51" s="15" t="s">
        <v>114</v>
      </c>
      <c r="D51" s="38"/>
      <c r="E51" s="48"/>
      <c r="F51" s="49">
        <f>ROUND(D51*E51,2)</f>
        <v>0</v>
      </c>
      <c r="ZY51" t="s">
        <v>115</v>
      </c>
      <c r="ZZ51" s="10" t="s">
        <v>116</v>
      </c>
    </row>
    <row r="52" spans="1:702">
      <c r="A52" s="16"/>
      <c r="B52" s="17" t="s">
        <v>117</v>
      </c>
      <c r="C52" s="9"/>
      <c r="D52" s="37"/>
      <c r="E52" s="46"/>
      <c r="F52" s="47"/>
    </row>
    <row r="53" spans="1:702" ht="20">
      <c r="A53" s="16"/>
      <c r="B53" s="18" t="s">
        <v>118</v>
      </c>
      <c r="C53" s="9"/>
      <c r="D53" s="37"/>
      <c r="E53" s="46"/>
      <c r="F53" s="47"/>
    </row>
    <row r="54" spans="1:702">
      <c r="A54" s="13" t="s">
        <v>119</v>
      </c>
      <c r="B54" s="14" t="s">
        <v>120</v>
      </c>
      <c r="C54" s="15" t="s">
        <v>121</v>
      </c>
      <c r="D54" s="38"/>
      <c r="E54" s="48"/>
      <c r="F54" s="49">
        <f>ROUND(D54*E54,2)</f>
        <v>0</v>
      </c>
      <c r="ZY54" t="s">
        <v>122</v>
      </c>
      <c r="ZZ54" s="10" t="s">
        <v>123</v>
      </c>
    </row>
    <row r="55" spans="1:702">
      <c r="A55" s="16"/>
      <c r="B55" s="17" t="s">
        <v>124</v>
      </c>
      <c r="C55" s="9"/>
      <c r="D55" s="37"/>
      <c r="E55" s="46"/>
      <c r="F55" s="47"/>
    </row>
    <row r="56" spans="1:702" ht="20">
      <c r="A56" s="16"/>
      <c r="B56" s="18" t="s">
        <v>125</v>
      </c>
      <c r="C56" s="9"/>
      <c r="D56" s="37"/>
      <c r="E56" s="46"/>
      <c r="F56" s="47"/>
    </row>
    <row r="57" spans="1:702">
      <c r="A57" s="13" t="s">
        <v>126</v>
      </c>
      <c r="B57" s="14" t="s">
        <v>127</v>
      </c>
      <c r="C57" s="15" t="s">
        <v>128</v>
      </c>
      <c r="D57" s="38"/>
      <c r="E57" s="48"/>
      <c r="F57" s="49">
        <f>ROUND(D57*E57,2)</f>
        <v>0</v>
      </c>
      <c r="ZY57" t="s">
        <v>129</v>
      </c>
      <c r="ZZ57" s="10" t="s">
        <v>130</v>
      </c>
    </row>
    <row r="58" spans="1:702">
      <c r="A58" s="16"/>
      <c r="B58" s="17" t="s">
        <v>131</v>
      </c>
      <c r="C58" s="9"/>
      <c r="D58" s="37"/>
      <c r="E58" s="46"/>
      <c r="F58" s="47"/>
    </row>
    <row r="59" spans="1:702" ht="20">
      <c r="A59" s="16"/>
      <c r="B59" s="18" t="s">
        <v>132</v>
      </c>
      <c r="C59" s="9"/>
      <c r="D59" s="37"/>
      <c r="E59" s="46"/>
      <c r="F59" s="47"/>
    </row>
    <row r="60" spans="1:702">
      <c r="A60" s="13" t="s">
        <v>133</v>
      </c>
      <c r="B60" s="14" t="s">
        <v>134</v>
      </c>
      <c r="C60" s="15" t="s">
        <v>135</v>
      </c>
      <c r="D60" s="38"/>
      <c r="E60" s="48"/>
      <c r="F60" s="49">
        <f>ROUND(D60*E60,2)</f>
        <v>0</v>
      </c>
      <c r="ZY60" t="s">
        <v>136</v>
      </c>
      <c r="ZZ60" s="10" t="s">
        <v>137</v>
      </c>
    </row>
    <row r="61" spans="1:702">
      <c r="A61" s="16"/>
      <c r="B61" s="17" t="s">
        <v>138</v>
      </c>
      <c r="C61" s="9"/>
      <c r="D61" s="37"/>
      <c r="E61" s="46"/>
      <c r="F61" s="47"/>
    </row>
    <row r="62" spans="1:702" ht="20">
      <c r="A62" s="16"/>
      <c r="B62" s="18" t="s">
        <v>139</v>
      </c>
      <c r="C62" s="9"/>
      <c r="D62" s="37"/>
      <c r="E62" s="46"/>
      <c r="F62" s="47"/>
    </row>
    <row r="63" spans="1:702">
      <c r="A63" s="13" t="s">
        <v>140</v>
      </c>
      <c r="B63" s="14" t="s">
        <v>141</v>
      </c>
      <c r="C63" s="15" t="s">
        <v>142</v>
      </c>
      <c r="D63" s="38"/>
      <c r="E63" s="48"/>
      <c r="F63" s="49">
        <f>ROUND(D63*E63,2)</f>
        <v>0</v>
      </c>
      <c r="ZY63" t="s">
        <v>143</v>
      </c>
      <c r="ZZ63" s="10" t="s">
        <v>144</v>
      </c>
    </row>
    <row r="64" spans="1:702">
      <c r="A64" s="16"/>
      <c r="B64" s="17" t="s">
        <v>145</v>
      </c>
      <c r="C64" s="9"/>
      <c r="D64" s="37"/>
      <c r="E64" s="46"/>
      <c r="F64" s="47"/>
    </row>
    <row r="65" spans="1:702" ht="20">
      <c r="A65" s="16"/>
      <c r="B65" s="18" t="s">
        <v>146</v>
      </c>
      <c r="C65" s="9"/>
      <c r="D65" s="37"/>
      <c r="E65" s="46"/>
      <c r="F65" s="47"/>
    </row>
    <row r="66" spans="1:702">
      <c r="A66" s="13" t="s">
        <v>147</v>
      </c>
      <c r="B66" s="14" t="s">
        <v>148</v>
      </c>
      <c r="C66" s="15" t="s">
        <v>149</v>
      </c>
      <c r="D66" s="38"/>
      <c r="E66" s="48"/>
      <c r="F66" s="49">
        <f>ROUND(D66*E66,2)</f>
        <v>0</v>
      </c>
      <c r="ZY66" t="s">
        <v>150</v>
      </c>
      <c r="ZZ66" s="10" t="s">
        <v>151</v>
      </c>
    </row>
    <row r="67" spans="1:702">
      <c r="A67" s="16"/>
      <c r="B67" s="17" t="s">
        <v>152</v>
      </c>
      <c r="C67" s="9"/>
      <c r="D67" s="37"/>
      <c r="E67" s="46"/>
      <c r="F67" s="47"/>
    </row>
    <row r="68" spans="1:702" ht="20">
      <c r="A68" s="16"/>
      <c r="B68" s="18" t="s">
        <v>153</v>
      </c>
      <c r="C68" s="9"/>
      <c r="D68" s="37"/>
      <c r="E68" s="46"/>
      <c r="F68" s="47"/>
    </row>
    <row r="69" spans="1:702">
      <c r="A69" s="13" t="s">
        <v>154</v>
      </c>
      <c r="B69" s="14" t="s">
        <v>155</v>
      </c>
      <c r="C69" s="15" t="s">
        <v>156</v>
      </c>
      <c r="D69" s="38"/>
      <c r="E69" s="48"/>
      <c r="F69" s="49">
        <f>ROUND(D69*E69,2)</f>
        <v>0</v>
      </c>
      <c r="ZY69" t="s">
        <v>157</v>
      </c>
      <c r="ZZ69" s="10" t="s">
        <v>158</v>
      </c>
    </row>
    <row r="70" spans="1:702">
      <c r="A70" s="16"/>
      <c r="B70" s="17" t="s">
        <v>159</v>
      </c>
      <c r="C70" s="9"/>
      <c r="D70" s="37"/>
      <c r="E70" s="46"/>
      <c r="F70" s="47"/>
    </row>
    <row r="71" spans="1:702" ht="20">
      <c r="A71" s="16"/>
      <c r="B71" s="18" t="s">
        <v>160</v>
      </c>
      <c r="C71" s="9"/>
      <c r="D71" s="37"/>
      <c r="E71" s="46"/>
      <c r="F71" s="47"/>
    </row>
    <row r="72" spans="1:702">
      <c r="A72" s="13" t="s">
        <v>161</v>
      </c>
      <c r="B72" s="14" t="s">
        <v>162</v>
      </c>
      <c r="C72" s="15" t="s">
        <v>163</v>
      </c>
      <c r="D72" s="38"/>
      <c r="E72" s="48"/>
      <c r="F72" s="49">
        <f>ROUND(D72*E72,2)</f>
        <v>0</v>
      </c>
      <c r="ZY72" t="s">
        <v>164</v>
      </c>
      <c r="ZZ72" s="10" t="s">
        <v>165</v>
      </c>
    </row>
    <row r="73" spans="1:702">
      <c r="A73" s="16"/>
      <c r="B73" s="17" t="s">
        <v>166</v>
      </c>
      <c r="C73" s="9"/>
      <c r="D73" s="37"/>
      <c r="E73" s="46"/>
      <c r="F73" s="47"/>
    </row>
    <row r="74" spans="1:702" ht="20">
      <c r="A74" s="16"/>
      <c r="B74" s="18" t="s">
        <v>167</v>
      </c>
      <c r="C74" s="9"/>
      <c r="D74" s="37"/>
      <c r="E74" s="46"/>
      <c r="F74" s="47"/>
    </row>
    <row r="75" spans="1:702">
      <c r="A75" s="26" t="s">
        <v>168</v>
      </c>
      <c r="B75" s="28" t="s">
        <v>169</v>
      </c>
      <c r="C75" s="9"/>
      <c r="D75" s="37"/>
      <c r="E75" s="46"/>
      <c r="F75" s="47"/>
      <c r="ZY75" t="s">
        <v>170</v>
      </c>
      <c r="ZZ75" s="10"/>
    </row>
    <row r="76" spans="1:702">
      <c r="A76" s="13" t="s">
        <v>171</v>
      </c>
      <c r="B76" s="14" t="s">
        <v>172</v>
      </c>
      <c r="C76" s="15" t="s">
        <v>173</v>
      </c>
      <c r="D76" s="38"/>
      <c r="E76" s="48"/>
      <c r="F76" s="49">
        <f>ROUND(D76*E76,2)</f>
        <v>0</v>
      </c>
      <c r="ZY76" t="s">
        <v>174</v>
      </c>
      <c r="ZZ76" s="10" t="s">
        <v>175</v>
      </c>
    </row>
    <row r="77" spans="1:702">
      <c r="A77" s="16"/>
      <c r="B77" s="17" t="s">
        <v>176</v>
      </c>
      <c r="C77" s="9"/>
      <c r="D77" s="37"/>
      <c r="E77" s="46"/>
      <c r="F77" s="47"/>
    </row>
    <row r="78" spans="1:702">
      <c r="A78" s="16"/>
      <c r="B78" s="18" t="s">
        <v>177</v>
      </c>
      <c r="C78" s="9"/>
      <c r="D78" s="37"/>
      <c r="E78" s="46"/>
      <c r="F78" s="47"/>
    </row>
    <row r="79" spans="1:702">
      <c r="A79" s="26" t="s">
        <v>178</v>
      </c>
      <c r="B79" s="28" t="s">
        <v>179</v>
      </c>
      <c r="C79" s="9"/>
      <c r="D79" s="37"/>
      <c r="E79" s="46"/>
      <c r="F79" s="47"/>
      <c r="ZY79" t="s">
        <v>180</v>
      </c>
      <c r="ZZ79" s="10"/>
    </row>
    <row r="80" spans="1:702">
      <c r="A80" s="13" t="s">
        <v>181</v>
      </c>
      <c r="B80" s="14" t="s">
        <v>182</v>
      </c>
      <c r="C80" s="15" t="s">
        <v>183</v>
      </c>
      <c r="D80" s="38"/>
      <c r="E80" s="48"/>
      <c r="F80" s="49">
        <f>ROUND(D80*E80,2)</f>
        <v>0</v>
      </c>
      <c r="ZY80" t="s">
        <v>184</v>
      </c>
      <c r="ZZ80" s="10" t="s">
        <v>185</v>
      </c>
    </row>
    <row r="81" spans="1:702">
      <c r="A81" s="16"/>
      <c r="B81" s="17" t="s">
        <v>186</v>
      </c>
      <c r="C81" s="9"/>
      <c r="D81" s="37"/>
      <c r="E81" s="46"/>
      <c r="F81" s="47"/>
    </row>
    <row r="82" spans="1:702">
      <c r="A82" s="16"/>
      <c r="B82" s="18" t="s">
        <v>187</v>
      </c>
      <c r="C82" s="9"/>
      <c r="D82" s="37"/>
      <c r="E82" s="46"/>
      <c r="F82" s="47"/>
    </row>
    <row r="83" spans="1:702">
      <c r="A83" s="13" t="s">
        <v>188</v>
      </c>
      <c r="B83" s="14" t="s">
        <v>189</v>
      </c>
      <c r="C83" s="15" t="s">
        <v>190</v>
      </c>
      <c r="D83" s="38"/>
      <c r="E83" s="48"/>
      <c r="F83" s="49">
        <f>ROUND(D83*E83,2)</f>
        <v>0</v>
      </c>
      <c r="ZY83" t="s">
        <v>191</v>
      </c>
      <c r="ZZ83" s="10" t="s">
        <v>192</v>
      </c>
    </row>
    <row r="84" spans="1:702">
      <c r="A84" s="16"/>
      <c r="B84" s="17" t="s">
        <v>193</v>
      </c>
      <c r="C84" s="9"/>
      <c r="D84" s="37"/>
      <c r="E84" s="46"/>
      <c r="F84" s="47"/>
    </row>
    <row r="85" spans="1:702">
      <c r="A85" s="16"/>
      <c r="B85" s="18" t="s">
        <v>194</v>
      </c>
      <c r="C85" s="9"/>
      <c r="D85" s="37"/>
      <c r="E85" s="46"/>
      <c r="F85" s="47"/>
    </row>
    <row r="86" spans="1:702">
      <c r="A86" s="26" t="s">
        <v>195</v>
      </c>
      <c r="B86" s="28" t="s">
        <v>196</v>
      </c>
      <c r="C86" s="9"/>
      <c r="D86" s="37"/>
      <c r="E86" s="46"/>
      <c r="F86" s="47"/>
      <c r="ZY86" t="s">
        <v>197</v>
      </c>
      <c r="ZZ86" s="10"/>
    </row>
    <row r="87" spans="1:702">
      <c r="A87" s="13" t="s">
        <v>198</v>
      </c>
      <c r="B87" s="14" t="s">
        <v>199</v>
      </c>
      <c r="C87" s="15" t="s">
        <v>200</v>
      </c>
      <c r="D87" s="38"/>
      <c r="E87" s="48"/>
      <c r="F87" s="49">
        <f>ROUND(D87*E87,2)</f>
        <v>0</v>
      </c>
      <c r="ZY87" t="s">
        <v>201</v>
      </c>
      <c r="ZZ87" s="10" t="s">
        <v>202</v>
      </c>
    </row>
    <row r="88" spans="1:702">
      <c r="A88" s="16"/>
      <c r="B88" s="17" t="s">
        <v>203</v>
      </c>
      <c r="C88" s="9"/>
      <c r="D88" s="37"/>
      <c r="E88" s="46"/>
      <c r="F88" s="47"/>
    </row>
    <row r="89" spans="1:702">
      <c r="A89" s="16"/>
      <c r="B89" s="18" t="s">
        <v>204</v>
      </c>
      <c r="C89" s="9"/>
      <c r="D89" s="37"/>
      <c r="E89" s="46"/>
      <c r="F89" s="47"/>
    </row>
    <row r="90" spans="1:702">
      <c r="A90" s="13" t="s">
        <v>205</v>
      </c>
      <c r="B90" s="14" t="s">
        <v>206</v>
      </c>
      <c r="C90" s="15" t="s">
        <v>207</v>
      </c>
      <c r="D90" s="38"/>
      <c r="E90" s="48"/>
      <c r="F90" s="49">
        <f>ROUND(D90*E90,2)</f>
        <v>0</v>
      </c>
      <c r="ZY90" t="s">
        <v>208</v>
      </c>
      <c r="ZZ90" s="10" t="s">
        <v>209</v>
      </c>
    </row>
    <row r="91" spans="1:702">
      <c r="A91" s="16"/>
      <c r="B91" s="17" t="s">
        <v>210</v>
      </c>
      <c r="C91" s="9"/>
      <c r="D91" s="37"/>
      <c r="E91" s="46"/>
      <c r="F91" s="47"/>
    </row>
    <row r="92" spans="1:702">
      <c r="A92" s="16"/>
      <c r="B92" s="18" t="s">
        <v>211</v>
      </c>
      <c r="C92" s="9"/>
      <c r="D92" s="37"/>
      <c r="E92" s="46"/>
      <c r="F92" s="47"/>
    </row>
    <row r="93" spans="1:702">
      <c r="A93" s="13" t="s">
        <v>212</v>
      </c>
      <c r="B93" s="14" t="s">
        <v>213</v>
      </c>
      <c r="C93" s="15" t="s">
        <v>214</v>
      </c>
      <c r="D93" s="38"/>
      <c r="E93" s="48"/>
      <c r="F93" s="49">
        <f>ROUND(D93*E93,2)</f>
        <v>0</v>
      </c>
      <c r="ZY93" t="s">
        <v>215</v>
      </c>
      <c r="ZZ93" s="10" t="s">
        <v>216</v>
      </c>
    </row>
    <row r="94" spans="1:702">
      <c r="A94" s="16"/>
      <c r="B94" s="17" t="s">
        <v>217</v>
      </c>
      <c r="C94" s="9"/>
      <c r="D94" s="37"/>
      <c r="E94" s="46"/>
      <c r="F94" s="47"/>
    </row>
    <row r="95" spans="1:702">
      <c r="A95" s="16"/>
      <c r="B95" s="18" t="s">
        <v>218</v>
      </c>
      <c r="C95" s="9"/>
      <c r="D95" s="37"/>
      <c r="E95" s="46"/>
      <c r="F95" s="47"/>
    </row>
    <row r="96" spans="1:702">
      <c r="A96" s="13" t="s">
        <v>219</v>
      </c>
      <c r="B96" s="14" t="s">
        <v>220</v>
      </c>
      <c r="C96" s="15" t="s">
        <v>221</v>
      </c>
      <c r="D96" s="38"/>
      <c r="E96" s="48"/>
      <c r="F96" s="49">
        <f>ROUND(D96*E96,2)</f>
        <v>0</v>
      </c>
      <c r="ZY96" t="s">
        <v>222</v>
      </c>
      <c r="ZZ96" s="10" t="s">
        <v>223</v>
      </c>
    </row>
    <row r="97" spans="1:702">
      <c r="A97" s="16"/>
      <c r="B97" s="17" t="s">
        <v>224</v>
      </c>
      <c r="C97" s="9"/>
      <c r="D97" s="37"/>
      <c r="E97" s="46"/>
      <c r="F97" s="47"/>
    </row>
    <row r="98" spans="1:702" ht="20">
      <c r="A98" s="16"/>
      <c r="B98" s="18" t="s">
        <v>225</v>
      </c>
      <c r="C98" s="9"/>
      <c r="D98" s="37"/>
      <c r="E98" s="46"/>
      <c r="F98" s="47"/>
    </row>
    <row r="99" spans="1:702">
      <c r="A99" s="26" t="s">
        <v>226</v>
      </c>
      <c r="B99" s="28" t="s">
        <v>227</v>
      </c>
      <c r="C99" s="9"/>
      <c r="D99" s="37"/>
      <c r="E99" s="46"/>
      <c r="F99" s="47"/>
      <c r="ZY99" t="s">
        <v>228</v>
      </c>
      <c r="ZZ99" s="10"/>
    </row>
    <row r="100" spans="1:702">
      <c r="A100" s="13" t="s">
        <v>229</v>
      </c>
      <c r="B100" s="14" t="s">
        <v>230</v>
      </c>
      <c r="C100" s="15" t="s">
        <v>231</v>
      </c>
      <c r="D100" s="38"/>
      <c r="E100" s="48"/>
      <c r="F100" s="49">
        <f>ROUND(D100*E100,2)</f>
        <v>0</v>
      </c>
      <c r="ZY100" t="s">
        <v>232</v>
      </c>
      <c r="ZZ100" s="10" t="s">
        <v>233</v>
      </c>
    </row>
    <row r="101" spans="1:702">
      <c r="A101" s="16"/>
      <c r="B101" s="17" t="s">
        <v>234</v>
      </c>
      <c r="C101" s="9"/>
      <c r="D101" s="37"/>
      <c r="E101" s="46"/>
      <c r="F101" s="47"/>
    </row>
    <row r="102" spans="1:702">
      <c r="A102" s="16"/>
      <c r="B102" s="18" t="s">
        <v>235</v>
      </c>
      <c r="C102" s="9"/>
      <c r="D102" s="37"/>
      <c r="E102" s="46"/>
      <c r="F102" s="47"/>
    </row>
    <row r="103" spans="1:702">
      <c r="A103" s="13" t="s">
        <v>236</v>
      </c>
      <c r="B103" s="14" t="s">
        <v>237</v>
      </c>
      <c r="C103" s="15" t="s">
        <v>238</v>
      </c>
      <c r="D103" s="38"/>
      <c r="E103" s="48"/>
      <c r="F103" s="49">
        <f>ROUND(D103*E103,2)</f>
        <v>0</v>
      </c>
      <c r="ZY103" t="s">
        <v>239</v>
      </c>
      <c r="ZZ103" s="10" t="s">
        <v>240</v>
      </c>
    </row>
    <row r="104" spans="1:702">
      <c r="A104" s="16"/>
      <c r="B104" s="17" t="s">
        <v>241</v>
      </c>
      <c r="C104" s="9"/>
      <c r="D104" s="37"/>
      <c r="E104" s="46"/>
      <c r="F104" s="47"/>
    </row>
    <row r="105" spans="1:702">
      <c r="A105" s="16"/>
      <c r="B105" s="18" t="s">
        <v>242</v>
      </c>
      <c r="C105" s="9"/>
      <c r="D105" s="37"/>
      <c r="E105" s="46"/>
      <c r="F105" s="47"/>
    </row>
    <row r="106" spans="1:702">
      <c r="A106" s="26" t="s">
        <v>243</v>
      </c>
      <c r="B106" s="28" t="s">
        <v>244</v>
      </c>
      <c r="C106" s="9"/>
      <c r="D106" s="37"/>
      <c r="E106" s="46"/>
      <c r="F106" s="47"/>
      <c r="ZY106" t="s">
        <v>245</v>
      </c>
      <c r="ZZ106" s="10"/>
    </row>
    <row r="107" spans="1:702">
      <c r="A107" s="13" t="s">
        <v>246</v>
      </c>
      <c r="B107" s="14" t="s">
        <v>247</v>
      </c>
      <c r="C107" s="15" t="s">
        <v>248</v>
      </c>
      <c r="D107" s="38"/>
      <c r="E107" s="48"/>
      <c r="F107" s="49">
        <f>ROUND(D107*E107,2)</f>
        <v>0</v>
      </c>
      <c r="ZY107" t="s">
        <v>249</v>
      </c>
      <c r="ZZ107" s="10" t="s">
        <v>250</v>
      </c>
    </row>
    <row r="108" spans="1:702">
      <c r="A108" s="16"/>
      <c r="B108" s="17" t="s">
        <v>251</v>
      </c>
      <c r="C108" s="9"/>
      <c r="D108" s="37"/>
      <c r="E108" s="46"/>
      <c r="F108" s="47"/>
    </row>
    <row r="109" spans="1:702" ht="20">
      <c r="A109" s="16"/>
      <c r="B109" s="18" t="s">
        <v>252</v>
      </c>
      <c r="C109" s="9"/>
      <c r="D109" s="37"/>
      <c r="E109" s="46"/>
      <c r="F109" s="47"/>
    </row>
    <row r="110" spans="1:702">
      <c r="A110" s="26" t="s">
        <v>253</v>
      </c>
      <c r="B110" s="28" t="s">
        <v>254</v>
      </c>
      <c r="C110" s="9"/>
      <c r="D110" s="37"/>
      <c r="E110" s="46"/>
      <c r="F110" s="47"/>
      <c r="ZY110" t="s">
        <v>255</v>
      </c>
      <c r="ZZ110" s="10"/>
    </row>
    <row r="111" spans="1:702">
      <c r="A111" s="13" t="s">
        <v>256</v>
      </c>
      <c r="B111" s="14" t="s">
        <v>257</v>
      </c>
      <c r="C111" s="15" t="s">
        <v>258</v>
      </c>
      <c r="D111" s="38"/>
      <c r="E111" s="48"/>
      <c r="F111" s="49">
        <f>ROUND(D111*E111,2)</f>
        <v>0</v>
      </c>
      <c r="ZY111" t="s">
        <v>259</v>
      </c>
      <c r="ZZ111" s="10" t="s">
        <v>260</v>
      </c>
    </row>
    <row r="112" spans="1:702">
      <c r="A112" s="16"/>
      <c r="B112" s="17" t="s">
        <v>261</v>
      </c>
      <c r="C112" s="9"/>
      <c r="D112" s="37"/>
      <c r="E112" s="46"/>
      <c r="F112" s="47"/>
    </row>
    <row r="113" spans="1:702" ht="20">
      <c r="A113" s="16"/>
      <c r="B113" s="18" t="s">
        <v>262</v>
      </c>
      <c r="C113" s="9"/>
      <c r="D113" s="37"/>
      <c r="E113" s="46"/>
      <c r="F113" s="47"/>
    </row>
    <row r="114" spans="1:702">
      <c r="A114" s="13" t="s">
        <v>263</v>
      </c>
      <c r="B114" s="14" t="s">
        <v>264</v>
      </c>
      <c r="C114" s="15" t="s">
        <v>265</v>
      </c>
      <c r="D114" s="38"/>
      <c r="E114" s="48"/>
      <c r="F114" s="49">
        <f>ROUND(D114*E114,2)</f>
        <v>0</v>
      </c>
      <c r="ZY114" t="s">
        <v>266</v>
      </c>
      <c r="ZZ114" s="10" t="s">
        <v>267</v>
      </c>
    </row>
    <row r="115" spans="1:702">
      <c r="A115" s="16"/>
      <c r="B115" s="17" t="s">
        <v>268</v>
      </c>
      <c r="C115" s="9"/>
      <c r="D115" s="37"/>
      <c r="E115" s="46"/>
      <c r="F115" s="47"/>
    </row>
    <row r="116" spans="1:702" ht="20">
      <c r="A116" s="16"/>
      <c r="B116" s="18" t="s">
        <v>269</v>
      </c>
      <c r="C116" s="9"/>
      <c r="D116" s="37"/>
      <c r="E116" s="46"/>
      <c r="F116" s="47"/>
    </row>
    <row r="117" spans="1:702">
      <c r="A117" s="13" t="s">
        <v>270</v>
      </c>
      <c r="B117" s="14" t="s">
        <v>271</v>
      </c>
      <c r="C117" s="15" t="s">
        <v>272</v>
      </c>
      <c r="D117" s="38"/>
      <c r="E117" s="48"/>
      <c r="F117" s="49">
        <f>ROUND(D117*E117,2)</f>
        <v>0</v>
      </c>
      <c r="ZY117" t="s">
        <v>273</v>
      </c>
      <c r="ZZ117" s="10" t="s">
        <v>274</v>
      </c>
    </row>
    <row r="118" spans="1:702">
      <c r="A118" s="16"/>
      <c r="B118" s="17" t="s">
        <v>275</v>
      </c>
      <c r="C118" s="9"/>
      <c r="D118" s="37"/>
      <c r="E118" s="46"/>
      <c r="F118" s="47"/>
    </row>
    <row r="119" spans="1:702" ht="20">
      <c r="A119" s="16"/>
      <c r="B119" s="18" t="s">
        <v>276</v>
      </c>
      <c r="C119" s="9"/>
      <c r="D119" s="37"/>
      <c r="E119" s="46"/>
      <c r="F119" s="47"/>
    </row>
    <row r="120" spans="1:702">
      <c r="A120" s="13" t="s">
        <v>277</v>
      </c>
      <c r="B120" s="14" t="s">
        <v>278</v>
      </c>
      <c r="C120" s="15" t="s">
        <v>279</v>
      </c>
      <c r="D120" s="38"/>
      <c r="E120" s="48"/>
      <c r="F120" s="49">
        <f>ROUND(D120*E120,2)</f>
        <v>0</v>
      </c>
      <c r="ZY120" t="s">
        <v>280</v>
      </c>
      <c r="ZZ120" s="10" t="s">
        <v>281</v>
      </c>
    </row>
    <row r="121" spans="1:702">
      <c r="A121" s="16"/>
      <c r="B121" s="17" t="s">
        <v>282</v>
      </c>
      <c r="C121" s="9"/>
      <c r="D121" s="37"/>
      <c r="E121" s="46"/>
      <c r="F121" s="47"/>
    </row>
    <row r="122" spans="1:702" ht="20">
      <c r="A122" s="16"/>
      <c r="B122" s="18" t="s">
        <v>283</v>
      </c>
      <c r="C122" s="9"/>
      <c r="D122" s="37"/>
      <c r="E122" s="46"/>
      <c r="F122" s="47"/>
    </row>
    <row r="123" spans="1:702">
      <c r="A123" s="13" t="s">
        <v>284</v>
      </c>
      <c r="B123" s="14" t="s">
        <v>285</v>
      </c>
      <c r="C123" s="15" t="s">
        <v>286</v>
      </c>
      <c r="D123" s="38"/>
      <c r="E123" s="48"/>
      <c r="F123" s="49">
        <f>ROUND(D123*E123,2)</f>
        <v>0</v>
      </c>
      <c r="ZY123" t="s">
        <v>287</v>
      </c>
      <c r="ZZ123" s="10" t="s">
        <v>288</v>
      </c>
    </row>
    <row r="124" spans="1:702">
      <c r="A124" s="16"/>
      <c r="B124" s="17" t="s">
        <v>289</v>
      </c>
      <c r="C124" s="9"/>
      <c r="D124" s="37"/>
      <c r="E124" s="46"/>
      <c r="F124" s="47"/>
    </row>
    <row r="125" spans="1:702" ht="20">
      <c r="A125" s="16"/>
      <c r="B125" s="18" t="s">
        <v>290</v>
      </c>
      <c r="C125" s="9"/>
      <c r="D125" s="37"/>
      <c r="E125" s="46"/>
      <c r="F125" s="47"/>
    </row>
    <row r="126" spans="1:702">
      <c r="A126" s="26" t="s">
        <v>291</v>
      </c>
      <c r="B126" s="28" t="s">
        <v>292</v>
      </c>
      <c r="C126" s="9"/>
      <c r="D126" s="37"/>
      <c r="E126" s="46"/>
      <c r="F126" s="47"/>
      <c r="ZY126" t="s">
        <v>293</v>
      </c>
      <c r="ZZ126" s="10"/>
    </row>
    <row r="127" spans="1:702">
      <c r="A127" s="13" t="s">
        <v>294</v>
      </c>
      <c r="B127" s="14" t="s">
        <v>295</v>
      </c>
      <c r="C127" s="15" t="s">
        <v>296</v>
      </c>
      <c r="D127" s="38"/>
      <c r="E127" s="48"/>
      <c r="F127" s="49">
        <f>ROUND(D127*E127,2)</f>
        <v>0</v>
      </c>
      <c r="ZY127" t="s">
        <v>297</v>
      </c>
      <c r="ZZ127" s="10" t="s">
        <v>298</v>
      </c>
    </row>
    <row r="128" spans="1:702">
      <c r="A128" s="16"/>
      <c r="B128" s="17" t="s">
        <v>299</v>
      </c>
      <c r="C128" s="9"/>
      <c r="D128" s="37"/>
      <c r="E128" s="46"/>
      <c r="F128" s="47"/>
    </row>
    <row r="129" spans="1:702" ht="20">
      <c r="A129" s="16"/>
      <c r="B129" s="18" t="s">
        <v>300</v>
      </c>
      <c r="C129" s="9"/>
      <c r="D129" s="37"/>
      <c r="E129" s="46"/>
      <c r="F129" s="47"/>
    </row>
    <row r="130" spans="1:702">
      <c r="A130" s="13" t="s">
        <v>301</v>
      </c>
      <c r="B130" s="14" t="s">
        <v>302</v>
      </c>
      <c r="C130" s="15" t="s">
        <v>303</v>
      </c>
      <c r="D130" s="38"/>
      <c r="E130" s="48"/>
      <c r="F130" s="49">
        <f>ROUND(D130*E130,2)</f>
        <v>0</v>
      </c>
      <c r="ZY130" t="s">
        <v>304</v>
      </c>
      <c r="ZZ130" s="10" t="s">
        <v>305</v>
      </c>
    </row>
    <row r="131" spans="1:702">
      <c r="A131" s="16"/>
      <c r="B131" s="17" t="s">
        <v>306</v>
      </c>
      <c r="C131" s="9"/>
      <c r="D131" s="37"/>
      <c r="E131" s="46"/>
      <c r="F131" s="47"/>
    </row>
    <row r="132" spans="1:702" ht="20">
      <c r="A132" s="16"/>
      <c r="B132" s="18" t="s">
        <v>307</v>
      </c>
      <c r="C132" s="9"/>
      <c r="D132" s="37"/>
      <c r="E132" s="46"/>
      <c r="F132" s="47"/>
    </row>
    <row r="133" spans="1:702">
      <c r="A133" s="13" t="s">
        <v>308</v>
      </c>
      <c r="B133" s="14" t="s">
        <v>309</v>
      </c>
      <c r="C133" s="15" t="s">
        <v>310</v>
      </c>
      <c r="D133" s="38"/>
      <c r="E133" s="48"/>
      <c r="F133" s="49">
        <f>ROUND(D133*E133,2)</f>
        <v>0</v>
      </c>
      <c r="ZY133" t="s">
        <v>311</v>
      </c>
      <c r="ZZ133" s="10" t="s">
        <v>312</v>
      </c>
    </row>
    <row r="134" spans="1:702">
      <c r="A134" s="16"/>
      <c r="B134" s="17" t="s">
        <v>313</v>
      </c>
      <c r="C134" s="9"/>
      <c r="D134" s="37"/>
      <c r="E134" s="46"/>
      <c r="F134" s="47"/>
    </row>
    <row r="135" spans="1:702" ht="20">
      <c r="A135" s="16"/>
      <c r="B135" s="18" t="s">
        <v>314</v>
      </c>
      <c r="C135" s="9"/>
      <c r="D135" s="37"/>
      <c r="E135" s="46"/>
      <c r="F135" s="47"/>
    </row>
    <row r="136" spans="1:702">
      <c r="A136" s="13" t="s">
        <v>315</v>
      </c>
      <c r="B136" s="14" t="s">
        <v>316</v>
      </c>
      <c r="C136" s="15" t="s">
        <v>317</v>
      </c>
      <c r="D136" s="38"/>
      <c r="E136" s="48"/>
      <c r="F136" s="49">
        <f>ROUND(D136*E136,2)</f>
        <v>0</v>
      </c>
      <c r="ZY136" t="s">
        <v>318</v>
      </c>
      <c r="ZZ136" s="10" t="s">
        <v>319</v>
      </c>
    </row>
    <row r="137" spans="1:702">
      <c r="A137" s="16"/>
      <c r="B137" s="17" t="s">
        <v>320</v>
      </c>
      <c r="C137" s="9"/>
      <c r="D137" s="37"/>
      <c r="E137" s="46"/>
      <c r="F137" s="47"/>
    </row>
    <row r="138" spans="1:702" ht="20">
      <c r="A138" s="16"/>
      <c r="B138" s="18" t="s">
        <v>321</v>
      </c>
      <c r="C138" s="9"/>
      <c r="D138" s="37"/>
      <c r="E138" s="46"/>
      <c r="F138" s="47"/>
    </row>
    <row r="139" spans="1:702">
      <c r="A139" s="13" t="s">
        <v>322</v>
      </c>
      <c r="B139" s="14" t="s">
        <v>323</v>
      </c>
      <c r="C139" s="15" t="s">
        <v>324</v>
      </c>
      <c r="D139" s="38"/>
      <c r="E139" s="48"/>
      <c r="F139" s="49">
        <f>ROUND(D139*E139,2)</f>
        <v>0</v>
      </c>
      <c r="ZY139" t="s">
        <v>325</v>
      </c>
      <c r="ZZ139" s="10" t="s">
        <v>326</v>
      </c>
    </row>
    <row r="140" spans="1:702">
      <c r="A140" s="16"/>
      <c r="B140" s="17" t="s">
        <v>327</v>
      </c>
      <c r="C140" s="9"/>
      <c r="D140" s="37"/>
      <c r="E140" s="46"/>
      <c r="F140" s="47"/>
    </row>
    <row r="141" spans="1:702" ht="20">
      <c r="A141" s="16"/>
      <c r="B141" s="18" t="s">
        <v>328</v>
      </c>
      <c r="C141" s="9"/>
      <c r="D141" s="37"/>
      <c r="E141" s="46"/>
      <c r="F141" s="47"/>
    </row>
    <row r="142" spans="1:702">
      <c r="A142" s="13" t="s">
        <v>329</v>
      </c>
      <c r="B142" s="14" t="s">
        <v>330</v>
      </c>
      <c r="C142" s="15" t="s">
        <v>331</v>
      </c>
      <c r="D142" s="38"/>
      <c r="E142" s="48"/>
      <c r="F142" s="49">
        <f>ROUND(D142*E142,2)</f>
        <v>0</v>
      </c>
      <c r="ZY142" t="s">
        <v>332</v>
      </c>
      <c r="ZZ142" s="10" t="s">
        <v>333</v>
      </c>
    </row>
    <row r="143" spans="1:702">
      <c r="A143" s="16"/>
      <c r="B143" s="17" t="s">
        <v>334</v>
      </c>
      <c r="C143" s="9"/>
      <c r="D143" s="37"/>
      <c r="E143" s="46"/>
      <c r="F143" s="47"/>
    </row>
    <row r="144" spans="1:702" ht="20">
      <c r="A144" s="16"/>
      <c r="B144" s="18" t="s">
        <v>335</v>
      </c>
      <c r="C144" s="9"/>
      <c r="D144" s="37"/>
      <c r="E144" s="46"/>
      <c r="F144" s="47"/>
    </row>
    <row r="145" spans="1:702">
      <c r="A145" s="13" t="s">
        <v>336</v>
      </c>
      <c r="B145" s="14" t="s">
        <v>337</v>
      </c>
      <c r="C145" s="15" t="s">
        <v>338</v>
      </c>
      <c r="D145" s="38"/>
      <c r="E145" s="48"/>
      <c r="F145" s="49">
        <f>ROUND(D145*E145,2)</f>
        <v>0</v>
      </c>
      <c r="ZY145" t="s">
        <v>339</v>
      </c>
      <c r="ZZ145" s="10" t="s">
        <v>340</v>
      </c>
    </row>
    <row r="146" spans="1:702">
      <c r="A146" s="16"/>
      <c r="B146" s="17" t="s">
        <v>341</v>
      </c>
      <c r="C146" s="9"/>
      <c r="D146" s="37"/>
      <c r="E146" s="46"/>
      <c r="F146" s="47"/>
    </row>
    <row r="147" spans="1:702" ht="20">
      <c r="A147" s="16"/>
      <c r="B147" s="18" t="s">
        <v>342</v>
      </c>
      <c r="C147" s="9"/>
      <c r="D147" s="37"/>
      <c r="E147" s="46"/>
      <c r="F147" s="47"/>
    </row>
    <row r="148" spans="1:702">
      <c r="A148" s="13" t="s">
        <v>343</v>
      </c>
      <c r="B148" s="14" t="s">
        <v>344</v>
      </c>
      <c r="C148" s="15" t="s">
        <v>345</v>
      </c>
      <c r="D148" s="38"/>
      <c r="E148" s="48"/>
      <c r="F148" s="49">
        <f>ROUND(D148*E148,2)</f>
        <v>0</v>
      </c>
      <c r="ZY148" t="s">
        <v>346</v>
      </c>
      <c r="ZZ148" s="10" t="s">
        <v>347</v>
      </c>
    </row>
    <row r="149" spans="1:702">
      <c r="A149" s="16"/>
      <c r="B149" s="17" t="s">
        <v>348</v>
      </c>
      <c r="C149" s="9"/>
      <c r="D149" s="37"/>
      <c r="E149" s="46"/>
      <c r="F149" s="47"/>
    </row>
    <row r="150" spans="1:702" ht="20">
      <c r="A150" s="16"/>
      <c r="B150" s="18" t="s">
        <v>349</v>
      </c>
      <c r="C150" s="9"/>
      <c r="D150" s="37"/>
      <c r="E150" s="46"/>
      <c r="F150" s="47"/>
    </row>
    <row r="151" spans="1:702">
      <c r="A151" s="26" t="s">
        <v>350</v>
      </c>
      <c r="B151" s="28" t="s">
        <v>351</v>
      </c>
      <c r="C151" s="9"/>
      <c r="D151" s="37"/>
      <c r="E151" s="46"/>
      <c r="F151" s="47"/>
      <c r="ZY151" t="s">
        <v>352</v>
      </c>
      <c r="ZZ151" s="10"/>
    </row>
    <row r="152" spans="1:702">
      <c r="A152" s="13" t="s">
        <v>353</v>
      </c>
      <c r="B152" s="14" t="s">
        <v>354</v>
      </c>
      <c r="C152" s="15" t="s">
        <v>355</v>
      </c>
      <c r="D152" s="38"/>
      <c r="E152" s="48"/>
      <c r="F152" s="49">
        <f>ROUND(D152*E152,2)</f>
        <v>0</v>
      </c>
      <c r="ZY152" t="s">
        <v>356</v>
      </c>
      <c r="ZZ152" s="10" t="s">
        <v>357</v>
      </c>
    </row>
    <row r="153" spans="1:702">
      <c r="A153" s="16"/>
      <c r="B153" s="17" t="s">
        <v>358</v>
      </c>
      <c r="C153" s="9"/>
      <c r="D153" s="37"/>
      <c r="E153" s="46"/>
      <c r="F153" s="47"/>
    </row>
    <row r="154" spans="1:702" ht="20">
      <c r="A154" s="16"/>
      <c r="B154" s="18" t="s">
        <v>359</v>
      </c>
      <c r="C154" s="9"/>
      <c r="D154" s="37"/>
      <c r="E154" s="46"/>
      <c r="F154" s="47"/>
    </row>
    <row r="155" spans="1:702">
      <c r="A155" s="13" t="s">
        <v>360</v>
      </c>
      <c r="B155" s="14" t="s">
        <v>361</v>
      </c>
      <c r="C155" s="15" t="s">
        <v>362</v>
      </c>
      <c r="D155" s="38"/>
      <c r="E155" s="48"/>
      <c r="F155" s="49">
        <f>ROUND(D155*E155,2)</f>
        <v>0</v>
      </c>
      <c r="ZY155" t="s">
        <v>363</v>
      </c>
      <c r="ZZ155" s="10" t="s">
        <v>364</v>
      </c>
    </row>
    <row r="156" spans="1:702">
      <c r="A156" s="16"/>
      <c r="B156" s="17" t="s">
        <v>365</v>
      </c>
      <c r="C156" s="9"/>
      <c r="D156" s="37"/>
      <c r="E156" s="46"/>
      <c r="F156" s="47"/>
    </row>
    <row r="157" spans="1:702">
      <c r="A157" s="16"/>
      <c r="B157" s="18" t="s">
        <v>366</v>
      </c>
      <c r="C157" s="9"/>
      <c r="D157" s="37"/>
      <c r="E157" s="46"/>
      <c r="F157" s="47"/>
    </row>
    <row r="158" spans="1:702">
      <c r="A158" s="13" t="s">
        <v>367</v>
      </c>
      <c r="B158" s="14" t="s">
        <v>368</v>
      </c>
      <c r="C158" s="15" t="s">
        <v>369</v>
      </c>
      <c r="D158" s="38"/>
      <c r="E158" s="48"/>
      <c r="F158" s="49">
        <f>ROUND(D158*E158,2)</f>
        <v>0</v>
      </c>
      <c r="ZY158" t="s">
        <v>370</v>
      </c>
      <c r="ZZ158" s="10" t="s">
        <v>371</v>
      </c>
    </row>
    <row r="159" spans="1:702">
      <c r="A159" s="16"/>
      <c r="B159" s="17" t="s">
        <v>372</v>
      </c>
      <c r="C159" s="9"/>
      <c r="D159" s="37"/>
      <c r="E159" s="46"/>
      <c r="F159" s="47"/>
    </row>
    <row r="160" spans="1:702" ht="20">
      <c r="A160" s="16"/>
      <c r="B160" s="18" t="s">
        <v>373</v>
      </c>
      <c r="C160" s="9"/>
      <c r="D160" s="37"/>
      <c r="E160" s="46"/>
      <c r="F160" s="47"/>
    </row>
    <row r="161" spans="1:702">
      <c r="A161" s="13" t="s">
        <v>374</v>
      </c>
      <c r="B161" s="14" t="s">
        <v>375</v>
      </c>
      <c r="C161" s="15" t="s">
        <v>376</v>
      </c>
      <c r="D161" s="38"/>
      <c r="E161" s="48"/>
      <c r="F161" s="49">
        <f>ROUND(D161*E161,2)</f>
        <v>0</v>
      </c>
      <c r="ZY161" t="s">
        <v>377</v>
      </c>
      <c r="ZZ161" s="10" t="s">
        <v>378</v>
      </c>
    </row>
    <row r="162" spans="1:702">
      <c r="A162" s="16"/>
      <c r="B162" s="17" t="s">
        <v>379</v>
      </c>
      <c r="C162" s="9"/>
      <c r="D162" s="37"/>
      <c r="E162" s="46"/>
      <c r="F162" s="47"/>
    </row>
    <row r="163" spans="1:702" ht="20">
      <c r="A163" s="16"/>
      <c r="B163" s="18" t="s">
        <v>380</v>
      </c>
      <c r="C163" s="9"/>
      <c r="D163" s="37"/>
      <c r="E163" s="46"/>
      <c r="F163" s="47"/>
    </row>
    <row r="164" spans="1:702">
      <c r="A164" s="13" t="s">
        <v>381</v>
      </c>
      <c r="B164" s="14" t="s">
        <v>382</v>
      </c>
      <c r="C164" s="15" t="s">
        <v>383</v>
      </c>
      <c r="D164" s="38"/>
      <c r="E164" s="48"/>
      <c r="F164" s="49">
        <f>ROUND(D164*E164,2)</f>
        <v>0</v>
      </c>
      <c r="ZY164" t="s">
        <v>384</v>
      </c>
      <c r="ZZ164" s="10" t="s">
        <v>385</v>
      </c>
    </row>
    <row r="165" spans="1:702">
      <c r="A165" s="16"/>
      <c r="B165" s="17" t="s">
        <v>386</v>
      </c>
      <c r="C165" s="9"/>
      <c r="D165" s="37"/>
      <c r="E165" s="46"/>
      <c r="F165" s="47"/>
    </row>
    <row r="166" spans="1:702" ht="20">
      <c r="A166" s="16"/>
      <c r="B166" s="18" t="s">
        <v>387</v>
      </c>
      <c r="C166" s="9"/>
      <c r="D166" s="37"/>
      <c r="E166" s="46"/>
      <c r="F166" s="47"/>
    </row>
    <row r="167" spans="1:702">
      <c r="A167" s="26" t="s">
        <v>388</v>
      </c>
      <c r="B167" s="28" t="s">
        <v>389</v>
      </c>
      <c r="C167" s="9"/>
      <c r="D167" s="37"/>
      <c r="E167" s="46"/>
      <c r="F167" s="47"/>
      <c r="ZY167" t="s">
        <v>390</v>
      </c>
      <c r="ZZ167" s="10"/>
    </row>
    <row r="168" spans="1:702">
      <c r="A168" s="13" t="s">
        <v>391</v>
      </c>
      <c r="B168" s="14" t="s">
        <v>392</v>
      </c>
      <c r="C168" s="15" t="s">
        <v>393</v>
      </c>
      <c r="D168" s="38"/>
      <c r="E168" s="48"/>
      <c r="F168" s="49">
        <f>ROUND(D168*E168,2)</f>
        <v>0</v>
      </c>
      <c r="ZY168" t="s">
        <v>394</v>
      </c>
      <c r="ZZ168" s="10" t="s">
        <v>395</v>
      </c>
    </row>
    <row r="169" spans="1:702">
      <c r="A169" s="16"/>
      <c r="B169" s="17" t="s">
        <v>396</v>
      </c>
      <c r="C169" s="9"/>
      <c r="D169" s="37"/>
      <c r="E169" s="46"/>
      <c r="F169" s="47"/>
    </row>
    <row r="170" spans="1:702" ht="30">
      <c r="A170" s="16"/>
      <c r="B170" s="18" t="s">
        <v>397</v>
      </c>
      <c r="C170" s="9"/>
      <c r="D170" s="37"/>
      <c r="E170" s="46"/>
      <c r="F170" s="47"/>
    </row>
    <row r="171" spans="1:702">
      <c r="A171" s="13" t="s">
        <v>398</v>
      </c>
      <c r="B171" s="14" t="s">
        <v>399</v>
      </c>
      <c r="C171" s="15" t="s">
        <v>400</v>
      </c>
      <c r="D171" s="38"/>
      <c r="E171" s="48"/>
      <c r="F171" s="49">
        <f>ROUND(D171*E171,2)</f>
        <v>0</v>
      </c>
      <c r="ZY171" t="s">
        <v>401</v>
      </c>
      <c r="ZZ171" s="10" t="s">
        <v>402</v>
      </c>
    </row>
    <row r="172" spans="1:702">
      <c r="A172" s="16"/>
      <c r="B172" s="17" t="s">
        <v>403</v>
      </c>
      <c r="C172" s="9"/>
      <c r="D172" s="37"/>
      <c r="E172" s="46"/>
      <c r="F172" s="47"/>
    </row>
    <row r="173" spans="1:702" ht="20">
      <c r="A173" s="16"/>
      <c r="B173" s="18" t="s">
        <v>404</v>
      </c>
      <c r="C173" s="9"/>
      <c r="D173" s="37"/>
      <c r="E173" s="46"/>
      <c r="F173" s="47"/>
    </row>
    <row r="174" spans="1:702">
      <c r="A174" s="13" t="s">
        <v>405</v>
      </c>
      <c r="B174" s="14" t="s">
        <v>406</v>
      </c>
      <c r="C174" s="15" t="s">
        <v>407</v>
      </c>
      <c r="D174" s="38"/>
      <c r="E174" s="48"/>
      <c r="F174" s="49">
        <f>ROUND(D174*E174,2)</f>
        <v>0</v>
      </c>
      <c r="ZY174" t="s">
        <v>408</v>
      </c>
      <c r="ZZ174" s="10" t="s">
        <v>409</v>
      </c>
    </row>
    <row r="175" spans="1:702">
      <c r="A175" s="16"/>
      <c r="B175" s="17" t="s">
        <v>410</v>
      </c>
      <c r="C175" s="9"/>
      <c r="D175" s="37"/>
      <c r="E175" s="46"/>
      <c r="F175" s="47"/>
    </row>
    <row r="176" spans="1:702" ht="20">
      <c r="A176" s="16"/>
      <c r="B176" s="18" t="s">
        <v>411</v>
      </c>
      <c r="C176" s="9"/>
      <c r="D176" s="37"/>
      <c r="E176" s="46"/>
      <c r="F176" s="47"/>
    </row>
    <row r="177" spans="1:702">
      <c r="A177" s="13" t="s">
        <v>412</v>
      </c>
      <c r="B177" s="14" t="s">
        <v>413</v>
      </c>
      <c r="C177" s="15" t="s">
        <v>414</v>
      </c>
      <c r="D177" s="38"/>
      <c r="E177" s="48"/>
      <c r="F177" s="49">
        <f>ROUND(D177*E177,2)</f>
        <v>0</v>
      </c>
      <c r="ZY177" t="s">
        <v>415</v>
      </c>
      <c r="ZZ177" s="10" t="s">
        <v>416</v>
      </c>
    </row>
    <row r="178" spans="1:702">
      <c r="A178" s="16"/>
      <c r="B178" s="17" t="s">
        <v>417</v>
      </c>
      <c r="C178" s="9"/>
      <c r="D178" s="37"/>
      <c r="E178" s="46"/>
      <c r="F178" s="47"/>
    </row>
    <row r="179" spans="1:702" ht="20">
      <c r="A179" s="16"/>
      <c r="B179" s="18" t="s">
        <v>418</v>
      </c>
      <c r="C179" s="9"/>
      <c r="D179" s="37"/>
      <c r="E179" s="46"/>
      <c r="F179" s="47"/>
    </row>
    <row r="180" spans="1:702">
      <c r="A180" s="13" t="s">
        <v>419</v>
      </c>
      <c r="B180" s="14" t="s">
        <v>420</v>
      </c>
      <c r="C180" s="15" t="s">
        <v>421</v>
      </c>
      <c r="D180" s="38"/>
      <c r="E180" s="48"/>
      <c r="F180" s="49">
        <f>ROUND(D180*E180,2)</f>
        <v>0</v>
      </c>
      <c r="ZY180" t="s">
        <v>422</v>
      </c>
      <c r="ZZ180" s="10" t="s">
        <v>423</v>
      </c>
    </row>
    <row r="181" spans="1:702">
      <c r="A181" s="16"/>
      <c r="B181" s="17" t="s">
        <v>424</v>
      </c>
      <c r="C181" s="9"/>
      <c r="D181" s="37"/>
      <c r="E181" s="46"/>
      <c r="F181" s="47"/>
    </row>
    <row r="182" spans="1:702" ht="30">
      <c r="A182" s="16"/>
      <c r="B182" s="18" t="s">
        <v>425</v>
      </c>
      <c r="C182" s="9"/>
      <c r="D182" s="37"/>
      <c r="E182" s="46"/>
      <c r="F182" s="47"/>
    </row>
    <row r="183" spans="1:702">
      <c r="A183" s="13" t="s">
        <v>426</v>
      </c>
      <c r="B183" s="14" t="s">
        <v>427</v>
      </c>
      <c r="C183" s="15" t="s">
        <v>428</v>
      </c>
      <c r="D183" s="38"/>
      <c r="E183" s="48"/>
      <c r="F183" s="49">
        <f>ROUND(D183*E183,2)</f>
        <v>0</v>
      </c>
      <c r="ZY183" t="s">
        <v>429</v>
      </c>
      <c r="ZZ183" s="10" t="s">
        <v>430</v>
      </c>
    </row>
    <row r="184" spans="1:702">
      <c r="A184" s="16"/>
      <c r="B184" s="17" t="s">
        <v>431</v>
      </c>
      <c r="C184" s="9"/>
      <c r="D184" s="37"/>
      <c r="E184" s="46"/>
      <c r="F184" s="47"/>
    </row>
    <row r="185" spans="1:702" ht="30">
      <c r="A185" s="16"/>
      <c r="B185" s="18" t="s">
        <v>432</v>
      </c>
      <c r="C185" s="9"/>
      <c r="D185" s="37"/>
      <c r="E185" s="46"/>
      <c r="F185" s="47"/>
    </row>
    <row r="186" spans="1:702">
      <c r="A186" s="13" t="s">
        <v>433</v>
      </c>
      <c r="B186" s="14" t="s">
        <v>434</v>
      </c>
      <c r="C186" s="15" t="s">
        <v>435</v>
      </c>
      <c r="D186" s="38"/>
      <c r="E186" s="48"/>
      <c r="F186" s="49">
        <f>ROUND(D186*E186,2)</f>
        <v>0</v>
      </c>
      <c r="ZY186" t="s">
        <v>436</v>
      </c>
      <c r="ZZ186" s="10" t="s">
        <v>437</v>
      </c>
    </row>
    <row r="187" spans="1:702">
      <c r="A187" s="16"/>
      <c r="B187" s="17" t="s">
        <v>438</v>
      </c>
      <c r="C187" s="9"/>
      <c r="D187" s="37"/>
      <c r="E187" s="46"/>
      <c r="F187" s="47"/>
    </row>
    <row r="188" spans="1:702" ht="30">
      <c r="A188" s="16"/>
      <c r="B188" s="18" t="s">
        <v>439</v>
      </c>
      <c r="C188" s="9"/>
      <c r="D188" s="37"/>
      <c r="E188" s="46"/>
      <c r="F188" s="47"/>
    </row>
    <row r="189" spans="1:702">
      <c r="A189" s="13" t="s">
        <v>440</v>
      </c>
      <c r="B189" s="14" t="s">
        <v>441</v>
      </c>
      <c r="C189" s="15"/>
      <c r="D189" s="38"/>
      <c r="E189" s="48"/>
      <c r="F189" s="49">
        <f>ROUND(D189*E189,2)</f>
        <v>0</v>
      </c>
      <c r="ZY189" t="s">
        <v>442</v>
      </c>
      <c r="ZZ189" s="10" t="s">
        <v>443</v>
      </c>
    </row>
    <row r="190" spans="1:702">
      <c r="A190" s="16"/>
      <c r="B190" s="17" t="s">
        <v>444</v>
      </c>
      <c r="C190" s="9"/>
      <c r="D190" s="37"/>
      <c r="E190" s="46"/>
      <c r="F190" s="47"/>
    </row>
    <row r="191" spans="1:702" ht="20">
      <c r="A191" s="16"/>
      <c r="B191" s="18" t="s">
        <v>445</v>
      </c>
      <c r="C191" s="9"/>
      <c r="D191" s="37"/>
      <c r="E191" s="46"/>
      <c r="F191" s="47"/>
    </row>
    <row r="192" spans="1:702">
      <c r="A192" s="13" t="s">
        <v>446</v>
      </c>
      <c r="B192" s="14" t="s">
        <v>447</v>
      </c>
      <c r="C192" s="15"/>
      <c r="D192" s="38"/>
      <c r="E192" s="48"/>
      <c r="F192" s="49">
        <f>ROUND(D192*E192,2)</f>
        <v>0</v>
      </c>
      <c r="ZY192" t="s">
        <v>448</v>
      </c>
      <c r="ZZ192" s="10" t="s">
        <v>449</v>
      </c>
    </row>
    <row r="193" spans="1:702">
      <c r="A193" s="16"/>
      <c r="B193" s="17" t="s">
        <v>450</v>
      </c>
      <c r="C193" s="9"/>
      <c r="D193" s="37"/>
      <c r="E193" s="46"/>
      <c r="F193" s="47"/>
    </row>
    <row r="194" spans="1:702" ht="20">
      <c r="A194" s="16"/>
      <c r="B194" s="18" t="s">
        <v>451</v>
      </c>
      <c r="C194" s="9"/>
      <c r="D194" s="37"/>
      <c r="E194" s="46"/>
      <c r="F194" s="47"/>
    </row>
    <row r="195" spans="1:702">
      <c r="A195" s="13" t="s">
        <v>452</v>
      </c>
      <c r="B195" s="14" t="s">
        <v>453</v>
      </c>
      <c r="C195" s="15"/>
      <c r="D195" s="38"/>
      <c r="E195" s="48"/>
      <c r="F195" s="49">
        <f>ROUND(D195*E195,2)</f>
        <v>0</v>
      </c>
      <c r="ZY195" t="s">
        <v>454</v>
      </c>
      <c r="ZZ195" s="10" t="s">
        <v>455</v>
      </c>
    </row>
    <row r="196" spans="1:702">
      <c r="A196" s="16"/>
      <c r="B196" s="17" t="s">
        <v>456</v>
      </c>
      <c r="C196" s="9"/>
      <c r="D196" s="37"/>
      <c r="E196" s="46"/>
      <c r="F196" s="47"/>
    </row>
    <row r="197" spans="1:702" ht="20">
      <c r="A197" s="16"/>
      <c r="B197" s="18" t="s">
        <v>457</v>
      </c>
      <c r="C197" s="9"/>
      <c r="D197" s="37"/>
      <c r="E197" s="46"/>
      <c r="F197" s="47"/>
    </row>
    <row r="198" spans="1:702">
      <c r="A198" s="13" t="s">
        <v>458</v>
      </c>
      <c r="B198" s="14" t="s">
        <v>459</v>
      </c>
      <c r="C198" s="15"/>
      <c r="D198" s="38"/>
      <c r="E198" s="48"/>
      <c r="F198" s="49">
        <f>ROUND(D198*E198,2)</f>
        <v>0</v>
      </c>
      <c r="ZY198" t="s">
        <v>460</v>
      </c>
      <c r="ZZ198" s="10" t="s">
        <v>461</v>
      </c>
    </row>
    <row r="199" spans="1:702">
      <c r="A199" s="16"/>
      <c r="B199" s="17" t="s">
        <v>462</v>
      </c>
      <c r="C199" s="9"/>
      <c r="D199" s="37"/>
      <c r="E199" s="46"/>
      <c r="F199" s="47"/>
    </row>
    <row r="200" spans="1:702" ht="20">
      <c r="A200" s="16"/>
      <c r="B200" s="18" t="s">
        <v>463</v>
      </c>
      <c r="C200" s="9"/>
      <c r="D200" s="37"/>
      <c r="E200" s="46"/>
      <c r="F200" s="47"/>
    </row>
    <row r="201" spans="1:702">
      <c r="A201" s="13" t="s">
        <v>464</v>
      </c>
      <c r="B201" s="14" t="s">
        <v>465</v>
      </c>
      <c r="C201" s="15"/>
      <c r="D201" s="38"/>
      <c r="E201" s="48"/>
      <c r="F201" s="49">
        <f>ROUND(D201*E201,2)</f>
        <v>0</v>
      </c>
      <c r="ZY201" t="s">
        <v>466</v>
      </c>
      <c r="ZZ201" s="10" t="s">
        <v>467</v>
      </c>
    </row>
    <row r="202" spans="1:702">
      <c r="A202" s="16"/>
      <c r="B202" s="17" t="s">
        <v>468</v>
      </c>
      <c r="C202" s="9"/>
      <c r="D202" s="37"/>
      <c r="E202" s="46"/>
      <c r="F202" s="47"/>
    </row>
    <row r="203" spans="1:702">
      <c r="A203" s="16"/>
      <c r="B203" s="18" t="s">
        <v>469</v>
      </c>
      <c r="C203" s="9"/>
      <c r="D203" s="37"/>
      <c r="E203" s="46"/>
      <c r="F203" s="47"/>
    </row>
    <row r="204" spans="1:702">
      <c r="A204" s="13" t="s">
        <v>470</v>
      </c>
      <c r="B204" s="14" t="s">
        <v>471</v>
      </c>
      <c r="C204" s="15"/>
      <c r="D204" s="38"/>
      <c r="E204" s="48"/>
      <c r="F204" s="49">
        <f>ROUND(D204*E204,2)</f>
        <v>0</v>
      </c>
      <c r="ZY204" t="s">
        <v>472</v>
      </c>
      <c r="ZZ204" s="10" t="s">
        <v>473</v>
      </c>
    </row>
    <row r="205" spans="1:702">
      <c r="A205" s="16"/>
      <c r="B205" s="17" t="s">
        <v>474</v>
      </c>
      <c r="C205" s="9"/>
      <c r="D205" s="37"/>
      <c r="E205" s="46"/>
      <c r="F205" s="47"/>
    </row>
    <row r="206" spans="1:702">
      <c r="A206" s="16"/>
      <c r="B206" s="18" t="s">
        <v>475</v>
      </c>
      <c r="C206" s="9"/>
      <c r="D206" s="37"/>
      <c r="E206" s="46"/>
      <c r="F206" s="47"/>
    </row>
    <row r="207" spans="1:702">
      <c r="A207" s="13" t="s">
        <v>476</v>
      </c>
      <c r="B207" s="14" t="s">
        <v>477</v>
      </c>
      <c r="C207" s="15" t="s">
        <v>478</v>
      </c>
      <c r="D207" s="38"/>
      <c r="E207" s="48"/>
      <c r="F207" s="49">
        <f>ROUND(D207*E207,2)</f>
        <v>0</v>
      </c>
      <c r="ZY207" t="s">
        <v>479</v>
      </c>
      <c r="ZZ207" s="10" t="s">
        <v>480</v>
      </c>
    </row>
    <row r="208" spans="1:702">
      <c r="A208" s="16"/>
      <c r="B208" s="17" t="s">
        <v>481</v>
      </c>
      <c r="C208" s="9"/>
      <c r="D208" s="37"/>
      <c r="E208" s="46"/>
      <c r="F208" s="47"/>
    </row>
    <row r="209" spans="1:702" ht="20">
      <c r="A209" s="16"/>
      <c r="B209" s="18" t="s">
        <v>482</v>
      </c>
      <c r="C209" s="9"/>
      <c r="D209" s="37"/>
      <c r="E209" s="46"/>
      <c r="F209" s="47"/>
    </row>
    <row r="210" spans="1:702">
      <c r="A210" s="19"/>
      <c r="B210" s="20"/>
      <c r="C210" s="9"/>
      <c r="D210" s="37"/>
      <c r="E210" s="46"/>
      <c r="F210" s="50"/>
    </row>
    <row r="211" spans="1:702">
      <c r="A211" s="21"/>
      <c r="B211" s="22" t="s">
        <v>483</v>
      </c>
      <c r="C211" s="9"/>
      <c r="D211" s="37"/>
      <c r="E211" s="46"/>
      <c r="F211" s="51">
        <f>SUBTOTAL(109,F21:F210)</f>
        <v>0</v>
      </c>
      <c r="G211" s="23"/>
      <c r="ZY211" t="s">
        <v>484</v>
      </c>
    </row>
    <row r="212" spans="1:702">
      <c r="A212" s="24"/>
      <c r="B212" s="25"/>
      <c r="C212" s="9"/>
      <c r="D212" s="37"/>
      <c r="E212" s="46"/>
      <c r="F212" s="45"/>
    </row>
    <row r="213" spans="1:702" ht="15.5">
      <c r="A213" s="26" t="s">
        <v>485</v>
      </c>
      <c r="B213" s="27" t="s">
        <v>486</v>
      </c>
      <c r="C213" s="9"/>
      <c r="D213" s="37"/>
      <c r="E213" s="46"/>
      <c r="F213" s="47"/>
      <c r="ZY213" t="s">
        <v>487</v>
      </c>
      <c r="ZZ213" s="10"/>
    </row>
    <row r="214" spans="1:702">
      <c r="A214" s="26" t="s">
        <v>488</v>
      </c>
      <c r="B214" s="28" t="s">
        <v>489</v>
      </c>
      <c r="C214" s="9"/>
      <c r="D214" s="37"/>
      <c r="E214" s="46"/>
      <c r="F214" s="47"/>
      <c r="ZY214" t="s">
        <v>490</v>
      </c>
      <c r="ZZ214" s="10"/>
    </row>
    <row r="215" spans="1:702">
      <c r="A215" s="13" t="s">
        <v>491</v>
      </c>
      <c r="B215" s="14" t="s">
        <v>492</v>
      </c>
      <c r="C215" s="15" t="s">
        <v>493</v>
      </c>
      <c r="D215" s="38"/>
      <c r="E215" s="48"/>
      <c r="F215" s="49">
        <f>ROUND(D215*E215,2)</f>
        <v>0</v>
      </c>
      <c r="ZY215" t="s">
        <v>494</v>
      </c>
      <c r="ZZ215" s="10" t="s">
        <v>495</v>
      </c>
    </row>
    <row r="216" spans="1:702">
      <c r="A216" s="16"/>
      <c r="B216" s="17" t="s">
        <v>496</v>
      </c>
      <c r="C216" s="9"/>
      <c r="D216" s="37"/>
      <c r="E216" s="46"/>
      <c r="F216" s="47"/>
    </row>
    <row r="217" spans="1:702">
      <c r="A217" s="16"/>
      <c r="B217" s="18" t="s">
        <v>497</v>
      </c>
      <c r="C217" s="9"/>
      <c r="D217" s="37"/>
      <c r="E217" s="46"/>
      <c r="F217" s="47"/>
    </row>
    <row r="218" spans="1:702">
      <c r="A218" s="13" t="s">
        <v>498</v>
      </c>
      <c r="B218" s="14" t="s">
        <v>499</v>
      </c>
      <c r="C218" s="15" t="s">
        <v>500</v>
      </c>
      <c r="D218" s="38"/>
      <c r="E218" s="48"/>
      <c r="F218" s="49">
        <f>ROUND(D218*E218,2)</f>
        <v>0</v>
      </c>
      <c r="ZY218" t="s">
        <v>501</v>
      </c>
      <c r="ZZ218" s="10" t="s">
        <v>502</v>
      </c>
    </row>
    <row r="219" spans="1:702">
      <c r="A219" s="16"/>
      <c r="B219" s="17" t="s">
        <v>503</v>
      </c>
      <c r="C219" s="9"/>
      <c r="D219" s="37"/>
      <c r="E219" s="46"/>
      <c r="F219" s="47"/>
    </row>
    <row r="220" spans="1:702">
      <c r="A220" s="16"/>
      <c r="B220" s="18" t="s">
        <v>504</v>
      </c>
      <c r="C220" s="9"/>
      <c r="D220" s="37"/>
      <c r="E220" s="46"/>
      <c r="F220" s="47"/>
    </row>
    <row r="221" spans="1:702">
      <c r="A221" s="26" t="s">
        <v>505</v>
      </c>
      <c r="B221" s="28" t="s">
        <v>506</v>
      </c>
      <c r="C221" s="9"/>
      <c r="D221" s="37"/>
      <c r="E221" s="46"/>
      <c r="F221" s="47"/>
      <c r="ZY221" t="s">
        <v>507</v>
      </c>
      <c r="ZZ221" s="10"/>
    </row>
    <row r="222" spans="1:702">
      <c r="A222" s="13" t="s">
        <v>508</v>
      </c>
      <c r="B222" s="14" t="s">
        <v>509</v>
      </c>
      <c r="C222" s="15" t="s">
        <v>510</v>
      </c>
      <c r="D222" s="38"/>
      <c r="E222" s="48"/>
      <c r="F222" s="49">
        <f>ROUND(D222*E222,2)</f>
        <v>0</v>
      </c>
      <c r="ZY222" t="s">
        <v>511</v>
      </c>
      <c r="ZZ222" s="10" t="s">
        <v>512</v>
      </c>
    </row>
    <row r="223" spans="1:702">
      <c r="A223" s="16"/>
      <c r="B223" s="17" t="s">
        <v>513</v>
      </c>
      <c r="C223" s="9"/>
      <c r="D223" s="37"/>
      <c r="E223" s="46"/>
      <c r="F223" s="47"/>
    </row>
    <row r="224" spans="1:702">
      <c r="A224" s="16"/>
      <c r="B224" s="18" t="s">
        <v>514</v>
      </c>
      <c r="C224" s="9"/>
      <c r="D224" s="37"/>
      <c r="E224" s="46"/>
      <c r="F224" s="47"/>
    </row>
    <row r="225" spans="1:702">
      <c r="A225" s="26" t="s">
        <v>515</v>
      </c>
      <c r="B225" s="28" t="s">
        <v>516</v>
      </c>
      <c r="C225" s="9"/>
      <c r="D225" s="37"/>
      <c r="E225" s="46"/>
      <c r="F225" s="47"/>
      <c r="ZY225" t="s">
        <v>517</v>
      </c>
      <c r="ZZ225" s="10"/>
    </row>
    <row r="226" spans="1:702">
      <c r="A226" s="13" t="s">
        <v>518</v>
      </c>
      <c r="B226" s="14" t="s">
        <v>519</v>
      </c>
      <c r="C226" s="15" t="s">
        <v>520</v>
      </c>
      <c r="D226" s="38"/>
      <c r="E226" s="48"/>
      <c r="F226" s="49">
        <f>ROUND(D226*E226,2)</f>
        <v>0</v>
      </c>
      <c r="ZY226" t="s">
        <v>521</v>
      </c>
      <c r="ZZ226" s="10" t="s">
        <v>522</v>
      </c>
    </row>
    <row r="227" spans="1:702">
      <c r="A227" s="16"/>
      <c r="B227" s="17" t="s">
        <v>523</v>
      </c>
      <c r="C227" s="9"/>
      <c r="D227" s="37"/>
      <c r="E227" s="46"/>
      <c r="F227" s="47"/>
    </row>
    <row r="228" spans="1:702">
      <c r="A228" s="16"/>
      <c r="B228" s="18" t="s">
        <v>524</v>
      </c>
      <c r="C228" s="9"/>
      <c r="D228" s="37"/>
      <c r="E228" s="46"/>
      <c r="F228" s="47"/>
    </row>
    <row r="229" spans="1:702">
      <c r="A229" s="13" t="s">
        <v>525</v>
      </c>
      <c r="B229" s="14" t="s">
        <v>526</v>
      </c>
      <c r="C229" s="15" t="s">
        <v>527</v>
      </c>
      <c r="D229" s="38"/>
      <c r="E229" s="48"/>
      <c r="F229" s="49">
        <f>ROUND(D229*E229,2)</f>
        <v>0</v>
      </c>
      <c r="ZY229" t="s">
        <v>528</v>
      </c>
      <c r="ZZ229" s="10" t="s">
        <v>529</v>
      </c>
    </row>
    <row r="230" spans="1:702">
      <c r="A230" s="16"/>
      <c r="B230" s="17" t="s">
        <v>530</v>
      </c>
      <c r="C230" s="9"/>
      <c r="D230" s="37"/>
      <c r="E230" s="46"/>
      <c r="F230" s="47"/>
    </row>
    <row r="231" spans="1:702" ht="20">
      <c r="A231" s="16"/>
      <c r="B231" s="18" t="s">
        <v>531</v>
      </c>
      <c r="C231" s="9"/>
      <c r="D231" s="37"/>
      <c r="E231" s="46"/>
      <c r="F231" s="47"/>
    </row>
    <row r="232" spans="1:702">
      <c r="A232" s="13" t="s">
        <v>532</v>
      </c>
      <c r="B232" s="14" t="s">
        <v>533</v>
      </c>
      <c r="C232" s="15" t="s">
        <v>534</v>
      </c>
      <c r="D232" s="38"/>
      <c r="E232" s="48"/>
      <c r="F232" s="49">
        <f>ROUND(D232*E232,2)</f>
        <v>0</v>
      </c>
      <c r="ZY232" t="s">
        <v>535</v>
      </c>
      <c r="ZZ232" s="10" t="s">
        <v>536</v>
      </c>
    </row>
    <row r="233" spans="1:702">
      <c r="A233" s="16"/>
      <c r="B233" s="17" t="s">
        <v>537</v>
      </c>
      <c r="C233" s="9"/>
      <c r="D233" s="37"/>
      <c r="E233" s="46"/>
      <c r="F233" s="47"/>
    </row>
    <row r="234" spans="1:702" ht="20">
      <c r="A234" s="16"/>
      <c r="B234" s="18" t="s">
        <v>538</v>
      </c>
      <c r="C234" s="9"/>
      <c r="D234" s="37"/>
      <c r="E234" s="46"/>
      <c r="F234" s="47"/>
    </row>
    <row r="235" spans="1:702">
      <c r="A235" s="26" t="s">
        <v>539</v>
      </c>
      <c r="B235" s="28" t="s">
        <v>540</v>
      </c>
      <c r="C235" s="9"/>
      <c r="D235" s="37"/>
      <c r="E235" s="46"/>
      <c r="F235" s="47"/>
      <c r="ZY235" t="s">
        <v>541</v>
      </c>
      <c r="ZZ235" s="10"/>
    </row>
    <row r="236" spans="1:702">
      <c r="A236" s="13" t="s">
        <v>542</v>
      </c>
      <c r="B236" s="14" t="s">
        <v>543</v>
      </c>
      <c r="C236" s="15" t="s">
        <v>544</v>
      </c>
      <c r="D236" s="38"/>
      <c r="E236" s="48"/>
      <c r="F236" s="49">
        <f>ROUND(D236*E236,2)</f>
        <v>0</v>
      </c>
      <c r="ZY236" t="s">
        <v>545</v>
      </c>
      <c r="ZZ236" s="10" t="s">
        <v>546</v>
      </c>
    </row>
    <row r="237" spans="1:702">
      <c r="A237" s="16"/>
      <c r="B237" s="17" t="s">
        <v>547</v>
      </c>
      <c r="C237" s="9"/>
      <c r="D237" s="37"/>
      <c r="E237" s="46"/>
      <c r="F237" s="47"/>
    </row>
    <row r="238" spans="1:702" ht="20">
      <c r="A238" s="16"/>
      <c r="B238" s="18" t="s">
        <v>548</v>
      </c>
      <c r="C238" s="9"/>
      <c r="D238" s="37"/>
      <c r="E238" s="46"/>
      <c r="F238" s="47"/>
    </row>
    <row r="239" spans="1:702">
      <c r="A239" s="13" t="s">
        <v>549</v>
      </c>
      <c r="B239" s="14" t="s">
        <v>550</v>
      </c>
      <c r="C239" s="15" t="s">
        <v>551</v>
      </c>
      <c r="D239" s="38"/>
      <c r="E239" s="48"/>
      <c r="F239" s="49">
        <f>ROUND(D239*E239,2)</f>
        <v>0</v>
      </c>
      <c r="ZY239" t="s">
        <v>552</v>
      </c>
      <c r="ZZ239" s="10" t="s">
        <v>553</v>
      </c>
    </row>
    <row r="240" spans="1:702">
      <c r="A240" s="16"/>
      <c r="B240" s="17" t="s">
        <v>554</v>
      </c>
      <c r="C240" s="9"/>
      <c r="D240" s="37"/>
      <c r="E240" s="46"/>
      <c r="F240" s="47"/>
    </row>
    <row r="241" spans="1:702" ht="20">
      <c r="A241" s="16"/>
      <c r="B241" s="18" t="s">
        <v>555</v>
      </c>
      <c r="C241" s="9"/>
      <c r="D241" s="37"/>
      <c r="E241" s="46"/>
      <c r="F241" s="47"/>
    </row>
    <row r="242" spans="1:702">
      <c r="A242" s="13" t="s">
        <v>556</v>
      </c>
      <c r="B242" s="14" t="s">
        <v>557</v>
      </c>
      <c r="C242" s="15" t="s">
        <v>558</v>
      </c>
      <c r="D242" s="38"/>
      <c r="E242" s="48"/>
      <c r="F242" s="49">
        <f>ROUND(D242*E242,2)</f>
        <v>0</v>
      </c>
      <c r="ZY242" t="s">
        <v>559</v>
      </c>
      <c r="ZZ242" s="10" t="s">
        <v>560</v>
      </c>
    </row>
    <row r="243" spans="1:702">
      <c r="A243" s="16"/>
      <c r="B243" s="17" t="s">
        <v>561</v>
      </c>
      <c r="C243" s="9"/>
      <c r="D243" s="37"/>
      <c r="E243" s="46"/>
      <c r="F243" s="47"/>
    </row>
    <row r="244" spans="1:702" ht="20">
      <c r="A244" s="16"/>
      <c r="B244" s="18" t="s">
        <v>562</v>
      </c>
      <c r="C244" s="9"/>
      <c r="D244" s="37"/>
      <c r="E244" s="46"/>
      <c r="F244" s="47"/>
    </row>
    <row r="245" spans="1:702">
      <c r="A245" s="13" t="s">
        <v>563</v>
      </c>
      <c r="B245" s="14" t="s">
        <v>564</v>
      </c>
      <c r="C245" s="15" t="s">
        <v>565</v>
      </c>
      <c r="D245" s="38"/>
      <c r="E245" s="48"/>
      <c r="F245" s="49">
        <f>ROUND(D245*E245,2)</f>
        <v>0</v>
      </c>
      <c r="ZY245" t="s">
        <v>566</v>
      </c>
      <c r="ZZ245" s="10" t="s">
        <v>567</v>
      </c>
    </row>
    <row r="246" spans="1:702">
      <c r="A246" s="16"/>
      <c r="B246" s="17" t="s">
        <v>568</v>
      </c>
      <c r="C246" s="9"/>
      <c r="D246" s="37"/>
      <c r="E246" s="46"/>
      <c r="F246" s="47"/>
    </row>
    <row r="247" spans="1:702" ht="20">
      <c r="A247" s="16"/>
      <c r="B247" s="18" t="s">
        <v>569</v>
      </c>
      <c r="C247" s="9"/>
      <c r="D247" s="37"/>
      <c r="E247" s="46"/>
      <c r="F247" s="47"/>
    </row>
    <row r="248" spans="1:702">
      <c r="A248" s="26" t="s">
        <v>570</v>
      </c>
      <c r="B248" s="28" t="s">
        <v>571</v>
      </c>
      <c r="C248" s="9"/>
      <c r="D248" s="37"/>
      <c r="E248" s="46"/>
      <c r="F248" s="47"/>
      <c r="ZY248" t="s">
        <v>572</v>
      </c>
      <c r="ZZ248" s="10"/>
    </row>
    <row r="249" spans="1:702">
      <c r="A249" s="13" t="s">
        <v>573</v>
      </c>
      <c r="B249" s="14" t="s">
        <v>574</v>
      </c>
      <c r="C249" s="15" t="s">
        <v>575</v>
      </c>
      <c r="D249" s="38"/>
      <c r="E249" s="48"/>
      <c r="F249" s="49">
        <f>ROUND(D249*E249,2)</f>
        <v>0</v>
      </c>
      <c r="ZY249" t="s">
        <v>576</v>
      </c>
      <c r="ZZ249" s="10" t="s">
        <v>577</v>
      </c>
    </row>
    <row r="250" spans="1:702">
      <c r="A250" s="16"/>
      <c r="B250" s="17" t="s">
        <v>578</v>
      </c>
      <c r="C250" s="9"/>
      <c r="D250" s="37"/>
      <c r="E250" s="46"/>
      <c r="F250" s="47"/>
    </row>
    <row r="251" spans="1:702" ht="20">
      <c r="A251" s="16"/>
      <c r="B251" s="18" t="s">
        <v>579</v>
      </c>
      <c r="C251" s="9"/>
      <c r="D251" s="37"/>
      <c r="E251" s="46"/>
      <c r="F251" s="47"/>
    </row>
    <row r="252" spans="1:702">
      <c r="A252" s="19"/>
      <c r="B252" s="20"/>
      <c r="C252" s="9"/>
      <c r="D252" s="37"/>
      <c r="E252" s="46"/>
      <c r="F252" s="50"/>
    </row>
    <row r="253" spans="1:702">
      <c r="A253" s="21"/>
      <c r="B253" s="22" t="s">
        <v>580</v>
      </c>
      <c r="C253" s="9"/>
      <c r="D253" s="37"/>
      <c r="E253" s="46"/>
      <c r="F253" s="51">
        <f>SUBTOTAL(109,F214:F252)</f>
        <v>0</v>
      </c>
      <c r="G253" s="23"/>
      <c r="ZY253" t="s">
        <v>581</v>
      </c>
    </row>
    <row r="254" spans="1:702">
      <c r="A254" s="24"/>
      <c r="B254" s="25"/>
      <c r="C254" s="9"/>
      <c r="D254" s="37"/>
      <c r="E254" s="46"/>
      <c r="F254" s="45"/>
    </row>
    <row r="255" spans="1:702">
      <c r="A255" s="19"/>
      <c r="B255" s="30"/>
      <c r="C255" s="31"/>
      <c r="D255" s="39"/>
      <c r="E255" s="52"/>
      <c r="F255" s="50"/>
    </row>
    <row r="256" spans="1:702">
      <c r="A256" s="32"/>
      <c r="B256" s="32"/>
      <c r="C256" s="32"/>
      <c r="D256" s="40"/>
      <c r="E256" s="53"/>
      <c r="F256" s="53"/>
    </row>
    <row r="257" spans="1:701">
      <c r="B257" s="33" t="s">
        <v>582</v>
      </c>
      <c r="F257" s="55">
        <f>SUBTOTAL(109,F4:F255)</f>
        <v>0</v>
      </c>
      <c r="ZY257" t="s">
        <v>583</v>
      </c>
    </row>
    <row r="258" spans="1:701">
      <c r="A258" s="34">
        <v>20</v>
      </c>
      <c r="B258" s="33" t="str">
        <f>CONCATENATE("Montant TVA (",A258,"%)")</f>
        <v>Montant TVA (20%)</v>
      </c>
      <c r="F258" s="55">
        <f>(F257*A258)/100</f>
        <v>0</v>
      </c>
      <c r="ZY258" t="s">
        <v>584</v>
      </c>
    </row>
    <row r="259" spans="1:701">
      <c r="B259" s="33" t="s">
        <v>585</v>
      </c>
      <c r="F259" s="55">
        <f>F257+F258</f>
        <v>0</v>
      </c>
      <c r="ZY259" t="s">
        <v>586</v>
      </c>
    </row>
    <row r="260" spans="1:701">
      <c r="F260" s="55"/>
    </row>
    <row r="261" spans="1:701">
      <c r="F261" s="55"/>
    </row>
  </sheetData>
  <mergeCells count="1">
    <mergeCell ref="A1:F1"/>
  </mergeCells>
  <printOptions horizontalCentered="1"/>
  <pageMargins left="0.08" right="0.08" top="0.08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F5E6786FBD2547A8EA1AA9EBCB18A4" ma:contentTypeVersion="14" ma:contentTypeDescription="Crée un document." ma:contentTypeScope="" ma:versionID="f3a3e1f517cf4aa24ab0ac5ab1a97274">
  <xsd:schema xmlns:xsd="http://www.w3.org/2001/XMLSchema" xmlns:xs="http://www.w3.org/2001/XMLSchema" xmlns:p="http://schemas.microsoft.com/office/2006/metadata/properties" xmlns:ns2="9df024cc-740b-4611-a111-3e04e1f4e496" xmlns:ns3="dfb92f1a-32d5-4a4f-8dc2-786c75ffdad6" targetNamespace="http://schemas.microsoft.com/office/2006/metadata/properties" ma:root="true" ma:fieldsID="96a188c19f69cd2686e34081d6a9a7bf" ns2:_="" ns3:_="">
    <xsd:import namespace="9df024cc-740b-4611-a111-3e04e1f4e496"/>
    <xsd:import namespace="dfb92f1a-32d5-4a4f-8dc2-786c75ffd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f024cc-740b-4611-a111-3e04e1f4e4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147e8a0-7205-49ce-9215-475914a719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b92f1a-32d5-4a4f-8dc2-786c75ffdad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03885a3-a68a-4fcf-94dc-eab2f30b0874}" ma:internalName="TaxCatchAll" ma:showField="CatchAllData" ma:web="dfb92f1a-32d5-4a4f-8dc2-786c75ffda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b92f1a-32d5-4a4f-8dc2-786c75ffdad6" xsi:nil="true"/>
    <lcf76f155ced4ddcb4097134ff3c332f xmlns="9df024cc-740b-4611-a111-3e04e1f4e49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661C42-6C77-434B-8A9F-FF6815AC2C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f024cc-740b-4611-a111-3e04e1f4e496"/>
    <ds:schemaRef ds:uri="dfb92f1a-32d5-4a4f-8dc2-786c75ffd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2B6E85-C8FF-4DCF-82C4-A7CE49AF09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751BB6-71C0-4BC6-91E0-901E2B8AED36}">
  <ds:schemaRefs>
    <ds:schemaRef ds:uri="http://schemas.microsoft.com/office/2006/metadata/properties"/>
    <ds:schemaRef ds:uri="http://schemas.microsoft.com/office/infopath/2007/PartnerControls"/>
    <ds:schemaRef ds:uri="dfb92f1a-32d5-4a4f-8dc2-786c75ffdad6"/>
    <ds:schemaRef ds:uri="9df024cc-740b-4611-a111-3e04e1f4e49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N°05 MENUISERIES INTERIEUR</vt:lpstr>
      <vt:lpstr>'Lot N°05 MENUISERIES INTERIEUR'!Impression_des_titres</vt:lpstr>
      <vt:lpstr>'Lot N°05 MENUISERIES INTERIEUR'!Zone_d_impression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elie.papaioannou</dc:creator>
  <cp:lastModifiedBy>Annie RANDRIAMBOLOLONERA</cp:lastModifiedBy>
  <dcterms:created xsi:type="dcterms:W3CDTF">2025-07-15T14:17:22Z</dcterms:created>
  <dcterms:modified xsi:type="dcterms:W3CDTF">2025-09-24T16:35:20Z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0x010100DDF5E6786FBD2547A8EA1AA9EBCB18A4</vt:lpwstr>
  </property>
  <property fmtid="{D5CDD505-2E9C-101B-9397-08002B2CF9AE}" pid="3" name="MediaServiceImageTags">
    <vt:lpwstr/>
  </property>
</Properties>
</file>